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5440" windowHeight="16000"/>
  </bookViews>
  <sheets>
    <sheet name="Blad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6" i="1" l="1"/>
  <c r="G95" i="1"/>
  <c r="H95" i="1"/>
  <c r="I95" i="1"/>
  <c r="J95" i="1"/>
  <c r="J92" i="1"/>
  <c r="I92" i="1"/>
  <c r="H92" i="1"/>
  <c r="G92" i="1"/>
  <c r="G53" i="1"/>
  <c r="G55" i="1"/>
  <c r="G97" i="1"/>
  <c r="H76" i="1"/>
  <c r="H97" i="1"/>
  <c r="I28" i="1"/>
  <c r="I97" i="1"/>
  <c r="J63" i="1"/>
  <c r="J97" i="1"/>
  <c r="F21" i="1"/>
  <c r="F23" i="1"/>
  <c r="F28" i="1"/>
  <c r="F30" i="1"/>
  <c r="F34" i="1"/>
  <c r="F36" i="1"/>
  <c r="F40" i="1"/>
  <c r="F42" i="1"/>
  <c r="F49" i="1"/>
  <c r="F53" i="1"/>
  <c r="F55" i="1"/>
  <c r="F58" i="1"/>
  <c r="F60" i="1"/>
  <c r="F63" i="1"/>
  <c r="F65" i="1"/>
  <c r="F69" i="1"/>
  <c r="F76" i="1"/>
  <c r="F78" i="1"/>
  <c r="F80" i="1"/>
  <c r="F95" i="1"/>
  <c r="F87" i="1"/>
  <c r="F92" i="1"/>
  <c r="F97" i="1"/>
  <c r="I76" i="1"/>
  <c r="G76" i="1"/>
  <c r="J78" i="1"/>
  <c r="I78" i="1"/>
  <c r="H21" i="1"/>
  <c r="H23" i="1"/>
  <c r="H28" i="1"/>
  <c r="H30" i="1"/>
  <c r="H34" i="1"/>
  <c r="H36" i="1"/>
  <c r="H40" i="1"/>
  <c r="H42" i="1"/>
  <c r="H49" i="1"/>
  <c r="H53" i="1"/>
  <c r="H55" i="1"/>
  <c r="H58" i="1"/>
  <c r="H60" i="1"/>
  <c r="H63" i="1"/>
  <c r="H65" i="1"/>
  <c r="H69" i="1"/>
  <c r="H78" i="1"/>
  <c r="H80" i="1"/>
  <c r="H87" i="1"/>
  <c r="H13" i="1"/>
  <c r="H99" i="1"/>
  <c r="G40" i="1"/>
  <c r="G58" i="1"/>
  <c r="G69" i="1"/>
  <c r="G87" i="1"/>
  <c r="G21" i="1"/>
  <c r="G23" i="1"/>
  <c r="G28" i="1"/>
  <c r="G30" i="1"/>
  <c r="G34" i="1"/>
  <c r="G36" i="1"/>
  <c r="G42" i="1"/>
  <c r="G49" i="1"/>
  <c r="G60" i="1"/>
  <c r="G63" i="1"/>
  <c r="G65" i="1"/>
  <c r="G78" i="1"/>
  <c r="G80" i="1"/>
  <c r="G13" i="1"/>
  <c r="G99" i="1"/>
  <c r="I21" i="1"/>
  <c r="I23" i="1"/>
  <c r="I30" i="1"/>
  <c r="I34" i="1"/>
  <c r="I36" i="1"/>
  <c r="I40" i="1"/>
  <c r="I42" i="1"/>
  <c r="I49" i="1"/>
  <c r="I53" i="1"/>
  <c r="I55" i="1"/>
  <c r="I58" i="1"/>
  <c r="I60" i="1"/>
  <c r="I63" i="1"/>
  <c r="I65" i="1"/>
  <c r="I69" i="1"/>
  <c r="I80" i="1"/>
  <c r="I87" i="1"/>
  <c r="I13" i="1"/>
  <c r="I99" i="1"/>
  <c r="J80" i="1"/>
  <c r="J87" i="1"/>
  <c r="J21" i="1"/>
  <c r="J23" i="1"/>
  <c r="J28" i="1"/>
  <c r="J30" i="1"/>
  <c r="J34" i="1"/>
  <c r="J36" i="1"/>
  <c r="J40" i="1"/>
  <c r="J42" i="1"/>
  <c r="J49" i="1"/>
  <c r="J53" i="1"/>
  <c r="J55" i="1"/>
  <c r="J58" i="1"/>
  <c r="J60" i="1"/>
  <c r="J65" i="1"/>
  <c r="J69" i="1"/>
  <c r="J13" i="1"/>
  <c r="J99" i="1"/>
  <c r="F13" i="1"/>
  <c r="F99" i="1"/>
</calcChain>
</file>

<file path=xl/sharedStrings.xml><?xml version="1.0" encoding="utf-8"?>
<sst xmlns="http://schemas.openxmlformats.org/spreadsheetml/2006/main" count="135" uniqueCount="97">
  <si>
    <t>Budget</t>
  </si>
  <si>
    <t>Utfall</t>
  </si>
  <si>
    <t>INTÄKTER</t>
  </si>
  <si>
    <t>Mötesavgifter</t>
  </si>
  <si>
    <t>Årsavgift bas</t>
  </si>
  <si>
    <t>Årsavgift diffrentierad</t>
  </si>
  <si>
    <t>Vår/Höstmöte intäkt</t>
  </si>
  <si>
    <t>Almedalen intäkt</t>
  </si>
  <si>
    <t>Kommunikationsgr.</t>
  </si>
  <si>
    <t>Projekt 1 Komtjänster</t>
  </si>
  <si>
    <t>Projekt 2 Webb, varumärke</t>
  </si>
  <si>
    <t>Summa:</t>
  </si>
  <si>
    <t>KOSTNADER</t>
  </si>
  <si>
    <t>Styrelsen, resekostnader</t>
  </si>
  <si>
    <t>Resekostnader styrelsen</t>
  </si>
  <si>
    <t>Bilersättning, skattefri styrelsen</t>
  </si>
  <si>
    <t>Bilersättning, skattepliktig styrelsen</t>
  </si>
  <si>
    <t>Styrelsen, logi</t>
  </si>
  <si>
    <t>Logi Styrelsen</t>
  </si>
  <si>
    <t xml:space="preserve"> </t>
  </si>
  <si>
    <t>Styrelseersättningar</t>
  </si>
  <si>
    <t>Styrelsearvode</t>
  </si>
  <si>
    <t>Ersättning förlorad arbetsinkomst</t>
  </si>
  <si>
    <t>Övriga arvoden A-skatt</t>
  </si>
  <si>
    <t>Sociala avgifter</t>
  </si>
  <si>
    <t>Styrelsen, seminarier</t>
  </si>
  <si>
    <t>Seminarier, styrelsen</t>
  </si>
  <si>
    <t>Personal, resekostnader</t>
  </si>
  <si>
    <t>Resekostnader personal</t>
  </si>
  <si>
    <t>Bilersättning, skattefri personal</t>
  </si>
  <si>
    <t>Bilersättning, skattepliktig personal</t>
  </si>
  <si>
    <t>Personal, logi</t>
  </si>
  <si>
    <t>Logi, personal</t>
  </si>
  <si>
    <t>Personal, löner</t>
  </si>
  <si>
    <t>Lönekostnader</t>
  </si>
  <si>
    <t>Semesterersättning</t>
  </si>
  <si>
    <t>Personal, seminarier</t>
  </si>
  <si>
    <t>Utbildning, seminarier</t>
  </si>
  <si>
    <t>Övriga personalkostnader</t>
  </si>
  <si>
    <t>Traktamente skattefritt, personal</t>
  </si>
  <si>
    <t>Traktament, skattepliktigt personal</t>
  </si>
  <si>
    <t>Löneskatt</t>
  </si>
  <si>
    <t>Collectum</t>
  </si>
  <si>
    <t>FORA</t>
  </si>
  <si>
    <t>Friskvårdsbidrag/hälsounders.</t>
  </si>
  <si>
    <t>Resekostnader övriga</t>
  </si>
  <si>
    <t>Bilersättning, skattefri övriga</t>
  </si>
  <si>
    <t>Bilersättning, skattepliktig övriga</t>
  </si>
  <si>
    <t>Logi övriga</t>
  </si>
  <si>
    <t>Logi, övriga</t>
  </si>
  <si>
    <t>Möteskost. vår/höst</t>
  </si>
  <si>
    <t>6460/6461</t>
  </si>
  <si>
    <t>Vårmöte</t>
  </si>
  <si>
    <t>Höstmöte</t>
  </si>
  <si>
    <t>Marknadsföring</t>
  </si>
  <si>
    <t>Representation</t>
  </si>
  <si>
    <t>Övr förvaltn. kostn, EJ avdragsgilla</t>
  </si>
  <si>
    <t>Övr förvaltn. kostn,  avdragsgilla</t>
  </si>
  <si>
    <t>Lokalkostnader</t>
  </si>
  <si>
    <t>Lokalhyror</t>
  </si>
  <si>
    <t>Kommunikation</t>
  </si>
  <si>
    <t>Telefon</t>
  </si>
  <si>
    <t>Datakommunikation</t>
  </si>
  <si>
    <t>Porto</t>
  </si>
  <si>
    <t>Administrationskostnader</t>
  </si>
  <si>
    <t>Kontorsmateriel</t>
  </si>
  <si>
    <t>Bankkostnader</t>
  </si>
  <si>
    <t>Tidningar, facklitteratur</t>
  </si>
  <si>
    <t>Avskrivningskostnad</t>
  </si>
  <si>
    <t>Medlemsavgifter</t>
  </si>
  <si>
    <t>Föreningsavgifter</t>
  </si>
  <si>
    <t>Gåvor</t>
  </si>
  <si>
    <t>Gåvor och uppvaktningar</t>
  </si>
  <si>
    <t>Övriga tjänster</t>
  </si>
  <si>
    <t xml:space="preserve">Ersättning skattepl. övriga </t>
  </si>
  <si>
    <t>Revisionsarvode (föreningsrevisorer)</t>
  </si>
  <si>
    <t>Revisionsarvode (KPMG)</t>
  </si>
  <si>
    <t>Arvode A-skatt Seminarier</t>
  </si>
  <si>
    <t>Övriga arvoden F-skatt</t>
  </si>
  <si>
    <t xml:space="preserve">Övriga externa tjänster </t>
  </si>
  <si>
    <t>Projekt</t>
  </si>
  <si>
    <t>Almedalen</t>
  </si>
  <si>
    <t>Bibu</t>
  </si>
  <si>
    <t>Förbrukningsinventarier</t>
  </si>
  <si>
    <t>Övriga kostnader</t>
  </si>
  <si>
    <t>Ränteintäkter</t>
  </si>
  <si>
    <t>BUDGET 2014</t>
  </si>
  <si>
    <t>Projekt 2 Verksamhetsrapport</t>
  </si>
  <si>
    <t xml:space="preserve">Utfall </t>
  </si>
  <si>
    <t>Räntekostnader</t>
  </si>
  <si>
    <t>Summa kostnader:</t>
  </si>
  <si>
    <t>Resultat:</t>
  </si>
  <si>
    <t>Medlemsavgifter, bas</t>
  </si>
  <si>
    <t>Medlemsavgifter, differentierad</t>
  </si>
  <si>
    <t>Bidrag och admin.förstärkning</t>
  </si>
  <si>
    <t>Mötesintäkter</t>
  </si>
  <si>
    <t>Räntor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</si>
</sst>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3" fontId="3" fillId="2" borderId="13" xfId="0" applyNumberFormat="1" applyFont="1" applyFill="1" applyBorder="1" applyAlignment="1">
      <alignment horizontal="right"/>
    </xf>
    <xf numFmtId="3" fontId="3" fillId="2" borderId="1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7" fillId="0" borderId="22" xfId="0" applyFont="1" applyBorder="1"/>
    <xf numFmtId="0" fontId="7" fillId="0" borderId="23" xfId="0" applyFont="1" applyBorder="1"/>
    <xf numFmtId="0" fontId="8" fillId="0" borderId="23" xfId="0" applyFont="1" applyBorder="1" applyAlignment="1">
      <alignment horizontal="center"/>
    </xf>
    <xf numFmtId="0" fontId="8" fillId="0" borderId="23" xfId="0" applyFont="1" applyBorder="1"/>
    <xf numFmtId="0" fontId="2" fillId="2" borderId="0" xfId="0" applyFon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3" fontId="3" fillId="2" borderId="7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3" fontId="3" fillId="2" borderId="14" xfId="0" quotePrefix="1" applyNumberFormat="1" applyFont="1" applyFill="1" applyBorder="1" applyAlignment="1">
      <alignment horizontal="right"/>
    </xf>
    <xf numFmtId="3" fontId="4" fillId="2" borderId="18" xfId="0" applyNumberFormat="1" applyFont="1" applyFill="1" applyBorder="1" applyAlignment="1">
      <alignment horizontal="right"/>
    </xf>
    <xf numFmtId="3" fontId="6" fillId="2" borderId="23" xfId="0" applyNumberFormat="1" applyFont="1" applyFill="1" applyBorder="1" applyAlignment="1">
      <alignment horizontal="right"/>
    </xf>
    <xf numFmtId="3" fontId="7" fillId="2" borderId="24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3" fontId="3" fillId="0" borderId="0" xfId="0" quotePrefix="1" applyNumberFormat="1" applyFont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3" fillId="2" borderId="10" xfId="0" applyNumberFormat="1" applyFont="1" applyFill="1" applyBorder="1" applyAlignment="1">
      <alignment horizontal="right"/>
    </xf>
    <xf numFmtId="3" fontId="5" fillId="2" borderId="14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3" fontId="4" fillId="2" borderId="17" xfId="0" applyNumberFormat="1" applyFont="1" applyFill="1" applyBorder="1" applyAlignment="1">
      <alignment horizontal="right"/>
    </xf>
    <xf numFmtId="3" fontId="4" fillId="2" borderId="21" xfId="0" applyNumberFormat="1" applyFont="1" applyFill="1" applyBorder="1" applyAlignment="1">
      <alignment horizontal="right"/>
    </xf>
    <xf numFmtId="3" fontId="6" fillId="2" borderId="25" xfId="0" applyNumberFormat="1" applyFont="1" applyFill="1" applyBorder="1" applyAlignment="1">
      <alignment horizontal="right"/>
    </xf>
    <xf numFmtId="3" fontId="7" fillId="2" borderId="25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3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3" fillId="2" borderId="0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3" fillId="2" borderId="9" xfId="0" applyFont="1" applyFill="1" applyBorder="1"/>
    <xf numFmtId="0" fontId="3" fillId="2" borderId="12" xfId="0" applyFont="1" applyFill="1" applyBorder="1"/>
    <xf numFmtId="0" fontId="2" fillId="2" borderId="15" xfId="0" applyFont="1" applyFill="1" applyBorder="1"/>
    <xf numFmtId="0" fontId="4" fillId="2" borderId="12" xfId="0" applyFont="1" applyFill="1" applyBorder="1"/>
    <xf numFmtId="0" fontId="3" fillId="2" borderId="16" xfId="0" applyFont="1" applyFill="1" applyBorder="1"/>
    <xf numFmtId="0" fontId="4" fillId="2" borderId="16" xfId="0" applyFont="1" applyFill="1" applyBorder="1"/>
    <xf numFmtId="0" fontId="3" fillId="2" borderId="3" xfId="0" applyFont="1" applyFill="1" applyBorder="1"/>
    <xf numFmtId="0" fontId="4" fillId="2" borderId="19" xfId="0" applyFont="1" applyFill="1" applyBorder="1"/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/>
    <xf numFmtId="0" fontId="6" fillId="2" borderId="22" xfId="0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3" fillId="2" borderId="11" xfId="0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3" fillId="2" borderId="14" xfId="0" applyNumberFormat="1" applyFont="1" applyFill="1" applyBorder="1" applyAlignment="1">
      <alignment horizontal="right"/>
    </xf>
    <xf numFmtId="0" fontId="4" fillId="2" borderId="18" xfId="0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4" fillId="2" borderId="17" xfId="0" applyNumberFormat="1" applyFont="1" applyFill="1" applyBorder="1" applyAlignment="1">
      <alignment horizontal="right"/>
    </xf>
    <xf numFmtId="0" fontId="4" fillId="2" borderId="21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22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left"/>
    </xf>
    <xf numFmtId="3" fontId="4" fillId="2" borderId="29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/>
    </xf>
    <xf numFmtId="0" fontId="7" fillId="0" borderId="23" xfId="0" applyFont="1" applyBorder="1" applyAlignment="1">
      <alignment horizontal="right"/>
    </xf>
    <xf numFmtId="3" fontId="3" fillId="2" borderId="32" xfId="0" applyNumberFormat="1" applyFont="1" applyFill="1" applyBorder="1" applyAlignment="1">
      <alignment horizontal="right"/>
    </xf>
    <xf numFmtId="3" fontId="3" fillId="2" borderId="30" xfId="0" applyNumberFormat="1" applyFont="1" applyFill="1" applyBorder="1" applyAlignment="1">
      <alignment horizontal="right"/>
    </xf>
    <xf numFmtId="3" fontId="3" fillId="2" borderId="30" xfId="0" quotePrefix="1" applyNumberFormat="1" applyFont="1" applyFill="1" applyBorder="1" applyAlignment="1">
      <alignment horizontal="right"/>
    </xf>
    <xf numFmtId="3" fontId="5" fillId="2" borderId="30" xfId="0" applyNumberFormat="1" applyFont="1" applyFill="1" applyBorder="1" applyAlignment="1">
      <alignment horizontal="right"/>
    </xf>
    <xf numFmtId="3" fontId="3" fillId="2" borderId="29" xfId="0" applyNumberFormat="1" applyFont="1" applyFill="1" applyBorder="1" applyAlignment="1">
      <alignment horizontal="right"/>
    </xf>
    <xf numFmtId="3" fontId="4" fillId="2" borderId="33" xfId="0" applyNumberFormat="1" applyFont="1" applyFill="1" applyBorder="1" applyAlignment="1">
      <alignment horizontal="right"/>
    </xf>
    <xf numFmtId="0" fontId="3" fillId="2" borderId="34" xfId="0" applyFont="1" applyFill="1" applyBorder="1"/>
    <xf numFmtId="0" fontId="3" fillId="2" borderId="35" xfId="0" applyFont="1" applyFill="1" applyBorder="1"/>
    <xf numFmtId="3" fontId="2" fillId="2" borderId="21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0" fontId="3" fillId="2" borderId="37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2" xfId="0" applyFont="1" applyFill="1" applyBorder="1"/>
    <xf numFmtId="0" fontId="3" fillId="2" borderId="36" xfId="0" applyFont="1" applyFill="1" applyBorder="1"/>
    <xf numFmtId="0" fontId="3" fillId="2" borderId="10" xfId="0" applyFont="1" applyFill="1" applyBorder="1"/>
    <xf numFmtId="0" fontId="3" fillId="2" borderId="14" xfId="0" applyFont="1" applyFill="1" applyBorder="1"/>
    <xf numFmtId="0" fontId="2" fillId="2" borderId="21" xfId="0" applyFont="1" applyFill="1" applyBorder="1" applyAlignment="1">
      <alignment horizontal="right"/>
    </xf>
    <xf numFmtId="0" fontId="3" fillId="2" borderId="38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2" fillId="2" borderId="32" xfId="0" applyFont="1" applyFill="1" applyBorder="1"/>
    <xf numFmtId="0" fontId="2" fillId="2" borderId="30" xfId="0" applyFont="1" applyFill="1" applyBorder="1"/>
    <xf numFmtId="0" fontId="4" fillId="2" borderId="17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</cellXfs>
  <cellStyles count="7">
    <cellStyle name="Följd hyperlänk" xfId="2" builtinId="9" hidden="1"/>
    <cellStyle name="Följd hyperlänk" xfId="4" builtinId="9" hidden="1"/>
    <cellStyle name="Följd hyperlänk" xfId="6" builtinId="9" hidden="1"/>
    <cellStyle name="Hyperlänk" xfId="1" builtinId="8" hidden="1"/>
    <cellStyle name="Hyperlänk" xfId="3" builtinId="8" hidden="1"/>
    <cellStyle name="Hyperlä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06"/>
  <sheetViews>
    <sheetView tabSelected="1" topLeftCell="A63" zoomScale="125" zoomScaleNormal="125" zoomScalePageLayoutView="125" workbookViewId="0">
      <selection activeCell="F101" sqref="F101"/>
    </sheetView>
  </sheetViews>
  <sheetFormatPr baseColWidth="10" defaultColWidth="8.83203125" defaultRowHeight="11" x14ac:dyDescent="0"/>
  <cols>
    <col min="1" max="2" width="10.33203125" style="8" customWidth="1"/>
    <col min="3" max="3" width="7.33203125" style="9" customWidth="1"/>
    <col min="4" max="4" width="31" style="7" customWidth="1"/>
    <col min="5" max="5" width="8.6640625" style="7" customWidth="1"/>
    <col min="6" max="6" width="8.6640625" style="48" customWidth="1"/>
    <col min="7" max="12" width="9.6640625" style="10" customWidth="1"/>
    <col min="13" max="16384" width="8.83203125" style="7"/>
  </cols>
  <sheetData>
    <row r="1" spans="1:14" ht="18">
      <c r="A1" s="1" t="s">
        <v>86</v>
      </c>
      <c r="B1" s="1"/>
      <c r="C1" s="2"/>
      <c r="D1" s="3"/>
      <c r="E1" s="4"/>
      <c r="F1" s="47"/>
      <c r="G1" s="5"/>
      <c r="H1" s="5"/>
      <c r="I1" s="5"/>
      <c r="J1" s="5"/>
      <c r="K1" s="5"/>
      <c r="L1" s="5"/>
      <c r="M1" s="6"/>
      <c r="N1" s="6"/>
    </row>
    <row r="2" spans="1:14">
      <c r="M2" s="6"/>
    </row>
    <row r="3" spans="1:14">
      <c r="A3" s="4"/>
      <c r="B3" s="4"/>
      <c r="C3" s="11"/>
      <c r="D3" s="6"/>
      <c r="E3" s="6"/>
      <c r="F3" s="23" t="s">
        <v>0</v>
      </c>
      <c r="G3" s="5" t="s">
        <v>1</v>
      </c>
      <c r="H3" s="5" t="s">
        <v>0</v>
      </c>
      <c r="I3" s="23" t="s">
        <v>1</v>
      </c>
      <c r="J3" s="5" t="s">
        <v>0</v>
      </c>
      <c r="L3" s="32"/>
      <c r="M3" s="6"/>
    </row>
    <row r="4" spans="1:14" ht="12" thickBot="1">
      <c r="A4" s="4" t="s">
        <v>2</v>
      </c>
      <c r="B4" s="4"/>
      <c r="C4" s="11"/>
      <c r="D4" s="6"/>
      <c r="E4" s="6"/>
      <c r="F4" s="76">
        <v>2014</v>
      </c>
      <c r="G4" s="33">
        <v>2013</v>
      </c>
      <c r="H4" s="33">
        <v>2013</v>
      </c>
      <c r="I4" s="76">
        <v>2012</v>
      </c>
      <c r="J4" s="33">
        <v>2012</v>
      </c>
      <c r="L4" s="33"/>
      <c r="M4" s="6"/>
    </row>
    <row r="5" spans="1:14">
      <c r="A5" s="77" t="s">
        <v>3</v>
      </c>
      <c r="B5" s="109"/>
      <c r="C5" s="106">
        <v>3690</v>
      </c>
      <c r="D5" s="102" t="s">
        <v>95</v>
      </c>
      <c r="E5" s="112"/>
      <c r="F5" s="40">
        <v>0</v>
      </c>
      <c r="G5" s="26">
        <v>36100</v>
      </c>
      <c r="H5" s="40">
        <v>60800</v>
      </c>
      <c r="I5" s="26">
        <v>64600</v>
      </c>
      <c r="J5" s="40">
        <v>57000</v>
      </c>
      <c r="L5" s="16"/>
      <c r="M5" s="6"/>
    </row>
    <row r="6" spans="1:14">
      <c r="A6" s="123" t="s">
        <v>4</v>
      </c>
      <c r="B6" s="124"/>
      <c r="C6" s="107">
        <v>3010</v>
      </c>
      <c r="D6" s="103" t="s">
        <v>92</v>
      </c>
      <c r="E6" s="113"/>
      <c r="F6" s="14">
        <v>723000</v>
      </c>
      <c r="G6" s="13">
        <v>708415</v>
      </c>
      <c r="H6" s="14">
        <v>708400</v>
      </c>
      <c r="I6" s="13">
        <v>694450</v>
      </c>
      <c r="J6" s="14">
        <v>694450</v>
      </c>
      <c r="L6" s="16"/>
      <c r="M6" s="6"/>
    </row>
    <row r="7" spans="1:14">
      <c r="A7" s="78" t="s">
        <v>5</v>
      </c>
      <c r="B7" s="110"/>
      <c r="C7" s="107">
        <v>3020</v>
      </c>
      <c r="D7" s="103" t="s">
        <v>93</v>
      </c>
      <c r="E7" s="113"/>
      <c r="F7" s="14">
        <v>644000</v>
      </c>
      <c r="G7" s="13">
        <v>513000</v>
      </c>
      <c r="H7" s="14">
        <v>513000</v>
      </c>
      <c r="I7" s="13">
        <v>503000</v>
      </c>
      <c r="J7" s="14">
        <v>503000</v>
      </c>
      <c r="L7" s="16"/>
      <c r="M7" s="6"/>
    </row>
    <row r="8" spans="1:14">
      <c r="A8" s="78" t="s">
        <v>6</v>
      </c>
      <c r="B8" s="110"/>
      <c r="C8" s="107">
        <v>3030</v>
      </c>
      <c r="D8" s="103" t="s">
        <v>94</v>
      </c>
      <c r="E8" s="113"/>
      <c r="F8" s="14">
        <v>0</v>
      </c>
      <c r="G8" s="13">
        <v>0</v>
      </c>
      <c r="H8" s="14">
        <v>37800</v>
      </c>
      <c r="I8" s="13">
        <v>85956</v>
      </c>
      <c r="J8" s="14">
        <v>0</v>
      </c>
      <c r="L8" s="16"/>
      <c r="M8" s="6"/>
    </row>
    <row r="9" spans="1:14">
      <c r="A9" s="78" t="s">
        <v>7</v>
      </c>
      <c r="B9" s="110"/>
      <c r="C9" s="107">
        <v>3030</v>
      </c>
      <c r="D9" s="103" t="s">
        <v>94</v>
      </c>
      <c r="E9" s="113"/>
      <c r="F9" s="14">
        <v>0</v>
      </c>
      <c r="G9" s="13">
        <v>61031</v>
      </c>
      <c r="H9" s="14">
        <v>0</v>
      </c>
      <c r="I9" s="13">
        <v>0</v>
      </c>
      <c r="J9" s="14">
        <v>0</v>
      </c>
      <c r="L9" s="16"/>
      <c r="M9" s="6"/>
    </row>
    <row r="10" spans="1:14">
      <c r="A10" s="78" t="s">
        <v>8</v>
      </c>
      <c r="B10" s="110"/>
      <c r="C10" s="107">
        <v>3010</v>
      </c>
      <c r="D10" s="103" t="s">
        <v>92</v>
      </c>
      <c r="E10" s="113"/>
      <c r="F10" s="14">
        <v>0</v>
      </c>
      <c r="G10" s="13">
        <v>0</v>
      </c>
      <c r="H10" s="14">
        <v>0</v>
      </c>
      <c r="I10" s="13">
        <v>38000</v>
      </c>
      <c r="J10" s="14">
        <v>0</v>
      </c>
      <c r="L10" s="16"/>
      <c r="M10" s="6"/>
    </row>
    <row r="11" spans="1:14">
      <c r="A11" s="79" t="s">
        <v>9</v>
      </c>
      <c r="B11" s="110"/>
      <c r="C11" s="107">
        <v>3010</v>
      </c>
      <c r="D11" s="103" t="s">
        <v>92</v>
      </c>
      <c r="E11" s="113"/>
      <c r="F11" s="14">
        <v>0</v>
      </c>
      <c r="G11" s="13">
        <v>121000</v>
      </c>
      <c r="H11" s="14">
        <v>121000</v>
      </c>
      <c r="I11" s="13">
        <v>0</v>
      </c>
      <c r="J11" s="14">
        <v>0</v>
      </c>
      <c r="L11" s="16"/>
      <c r="M11" s="6"/>
    </row>
    <row r="12" spans="1:14">
      <c r="A12" s="79" t="s">
        <v>10</v>
      </c>
      <c r="B12" s="110"/>
      <c r="C12" s="107">
        <v>3010</v>
      </c>
      <c r="D12" s="103" t="s">
        <v>92</v>
      </c>
      <c r="E12" s="113"/>
      <c r="F12" s="14">
        <v>0</v>
      </c>
      <c r="G12" s="13">
        <v>110020</v>
      </c>
      <c r="H12" s="14">
        <v>110000</v>
      </c>
      <c r="I12" s="13">
        <v>0</v>
      </c>
      <c r="J12" s="14">
        <v>0</v>
      </c>
      <c r="L12" s="16"/>
      <c r="M12" s="6"/>
    </row>
    <row r="13" spans="1:14" ht="12" customHeight="1" thickBot="1">
      <c r="A13" s="125"/>
      <c r="B13" s="126"/>
      <c r="C13" s="108"/>
      <c r="D13" s="111"/>
      <c r="E13" s="114" t="s">
        <v>11</v>
      </c>
      <c r="F13" s="104">
        <f>SUM(F5:F12)</f>
        <v>1367000</v>
      </c>
      <c r="G13" s="105">
        <f>SUM(G5:G12)</f>
        <v>1549566</v>
      </c>
      <c r="H13" s="104">
        <f>SUM(H5:H12)</f>
        <v>1551000</v>
      </c>
      <c r="I13" s="105">
        <f>SUM(I5:I12)</f>
        <v>1386006</v>
      </c>
      <c r="J13" s="104">
        <f>SUM(J5:J12)</f>
        <v>1254450</v>
      </c>
      <c r="L13" s="34"/>
      <c r="M13" s="6"/>
    </row>
    <row r="14" spans="1:14">
      <c r="A14" s="54"/>
      <c r="B14" s="54"/>
      <c r="C14" s="55"/>
      <c r="D14" s="48"/>
      <c r="E14" s="48"/>
      <c r="F14" s="25"/>
      <c r="G14" s="25"/>
      <c r="H14" s="25"/>
      <c r="I14" s="25"/>
      <c r="J14" s="25"/>
      <c r="L14" s="35"/>
      <c r="M14" s="6"/>
    </row>
    <row r="15" spans="1:14">
      <c r="A15" s="54"/>
      <c r="B15" s="54"/>
      <c r="C15" s="55"/>
      <c r="D15" s="48"/>
      <c r="E15" s="48"/>
      <c r="F15" s="25"/>
      <c r="G15" s="25"/>
      <c r="H15" s="25"/>
      <c r="I15" s="25"/>
      <c r="J15" s="25"/>
      <c r="L15" s="35"/>
      <c r="M15" s="6"/>
    </row>
    <row r="16" spans="1:14">
      <c r="A16" s="54"/>
      <c r="B16" s="54"/>
      <c r="C16" s="55"/>
      <c r="D16" s="48"/>
      <c r="E16" s="48"/>
      <c r="F16" s="23" t="s">
        <v>0</v>
      </c>
      <c r="G16" s="23" t="s">
        <v>88</v>
      </c>
      <c r="H16" s="23" t="s">
        <v>0</v>
      </c>
      <c r="I16" s="23" t="s">
        <v>88</v>
      </c>
      <c r="J16" s="23" t="s">
        <v>0</v>
      </c>
      <c r="L16" s="32"/>
      <c r="M16" s="6"/>
    </row>
    <row r="17" spans="1:15" ht="12" thickBot="1">
      <c r="A17" s="56" t="s">
        <v>12</v>
      </c>
      <c r="B17" s="57"/>
      <c r="C17" s="58"/>
      <c r="D17" s="59"/>
      <c r="E17" s="57"/>
      <c r="F17" s="24">
        <v>2014</v>
      </c>
      <c r="G17" s="24">
        <v>2013</v>
      </c>
      <c r="H17" s="24">
        <v>2013</v>
      </c>
      <c r="I17" s="24">
        <v>2012</v>
      </c>
      <c r="J17" s="24">
        <v>2012</v>
      </c>
      <c r="L17" s="33"/>
      <c r="M17" s="6"/>
    </row>
    <row r="18" spans="1:15">
      <c r="A18" s="60" t="s">
        <v>13</v>
      </c>
      <c r="B18" s="120"/>
      <c r="C18" s="106">
        <v>5810</v>
      </c>
      <c r="D18" s="61" t="s">
        <v>14</v>
      </c>
      <c r="E18" s="80"/>
      <c r="F18" s="40">
        <v>35000</v>
      </c>
      <c r="G18" s="40">
        <v>53673.8</v>
      </c>
      <c r="H18" s="40">
        <v>51000</v>
      </c>
      <c r="I18" s="40">
        <v>47614.8</v>
      </c>
      <c r="J18" s="96">
        <v>50000</v>
      </c>
      <c r="L18" s="16"/>
      <c r="M18" s="6"/>
    </row>
    <row r="19" spans="1:15">
      <c r="A19" s="49"/>
      <c r="B19" s="50"/>
      <c r="C19" s="107">
        <v>7330</v>
      </c>
      <c r="D19" s="62" t="s">
        <v>15</v>
      </c>
      <c r="E19" s="81"/>
      <c r="F19" s="14">
        <v>3500</v>
      </c>
      <c r="G19" s="14">
        <v>3243</v>
      </c>
      <c r="H19" s="14">
        <v>5000</v>
      </c>
      <c r="I19" s="14">
        <v>2834</v>
      </c>
      <c r="J19" s="97">
        <v>5000</v>
      </c>
      <c r="L19" s="16"/>
      <c r="M19" s="6"/>
    </row>
    <row r="20" spans="1:15">
      <c r="A20" s="49"/>
      <c r="B20" s="50"/>
      <c r="C20" s="107">
        <v>7331</v>
      </c>
      <c r="D20" s="62" t="s">
        <v>16</v>
      </c>
      <c r="E20" s="81"/>
      <c r="F20" s="14">
        <v>1500</v>
      </c>
      <c r="G20" s="14">
        <v>1578</v>
      </c>
      <c r="H20" s="14">
        <v>2000</v>
      </c>
      <c r="I20" s="14">
        <v>1378</v>
      </c>
      <c r="J20" s="97">
        <v>2000</v>
      </c>
      <c r="L20" s="16"/>
      <c r="M20" s="6"/>
    </row>
    <row r="21" spans="1:15">
      <c r="A21" s="49"/>
      <c r="B21" s="50"/>
      <c r="C21" s="107"/>
      <c r="D21" s="62"/>
      <c r="E21" s="82" t="s">
        <v>11</v>
      </c>
      <c r="F21" s="27">
        <f>SUM(F18:F20)</f>
        <v>40000</v>
      </c>
      <c r="G21" s="27">
        <f>SUM(G18:G20)</f>
        <v>58494.8</v>
      </c>
      <c r="H21" s="27">
        <f>SUM(H18:H20)</f>
        <v>58000</v>
      </c>
      <c r="I21" s="27">
        <f>SUM(I18:I20)</f>
        <v>51826.8</v>
      </c>
      <c r="J21" s="94">
        <f t="shared" ref="J21" si="0">SUM(J18:J20)</f>
        <v>57000</v>
      </c>
      <c r="L21" s="18"/>
      <c r="M21" s="12"/>
    </row>
    <row r="22" spans="1:15">
      <c r="A22" s="63" t="s">
        <v>17</v>
      </c>
      <c r="B22" s="121"/>
      <c r="C22" s="107">
        <v>5830</v>
      </c>
      <c r="D22" s="62" t="s">
        <v>18</v>
      </c>
      <c r="E22" s="81"/>
      <c r="F22" s="14">
        <v>13000</v>
      </c>
      <c r="G22" s="14">
        <v>12200</v>
      </c>
      <c r="H22" s="14">
        <v>14500</v>
      </c>
      <c r="I22" s="14">
        <v>14060.5</v>
      </c>
      <c r="J22" s="97">
        <v>15000</v>
      </c>
      <c r="L22" s="16"/>
      <c r="M22" s="6"/>
    </row>
    <row r="23" spans="1:15">
      <c r="A23" s="49"/>
      <c r="B23" s="50"/>
      <c r="C23" s="116"/>
      <c r="D23" s="64"/>
      <c r="E23" s="82" t="s">
        <v>11</v>
      </c>
      <c r="F23" s="27">
        <f>SUM(F22)</f>
        <v>13000</v>
      </c>
      <c r="G23" s="27">
        <f>SUM(G22)</f>
        <v>12200</v>
      </c>
      <c r="H23" s="27">
        <f>SUM(H22)</f>
        <v>14500</v>
      </c>
      <c r="I23" s="27">
        <f>SUM(I22)</f>
        <v>14060.5</v>
      </c>
      <c r="J23" s="94">
        <f t="shared" ref="J23" si="1">SUM(J22)</f>
        <v>15000</v>
      </c>
      <c r="L23" s="18"/>
      <c r="M23" s="6"/>
      <c r="N23" s="6"/>
      <c r="O23" s="7" t="s">
        <v>19</v>
      </c>
    </row>
    <row r="24" spans="1:15">
      <c r="A24" s="63" t="s">
        <v>20</v>
      </c>
      <c r="B24" s="121"/>
      <c r="C24" s="107">
        <v>6410</v>
      </c>
      <c r="D24" s="62" t="s">
        <v>21</v>
      </c>
      <c r="E24" s="81"/>
      <c r="F24" s="14">
        <v>34000</v>
      </c>
      <c r="G24" s="14">
        <v>40000</v>
      </c>
      <c r="H24" s="14">
        <v>35000</v>
      </c>
      <c r="I24" s="14">
        <v>35200</v>
      </c>
      <c r="J24" s="97">
        <v>45000</v>
      </c>
      <c r="L24" s="16"/>
      <c r="M24" s="6"/>
      <c r="N24" s="6"/>
    </row>
    <row r="25" spans="1:15">
      <c r="A25" s="49"/>
      <c r="B25" s="50"/>
      <c r="C25" s="107">
        <v>6411</v>
      </c>
      <c r="D25" s="62" t="s">
        <v>22</v>
      </c>
      <c r="E25" s="81"/>
      <c r="F25" s="14">
        <v>51000</v>
      </c>
      <c r="G25" s="14">
        <v>68393</v>
      </c>
      <c r="H25" s="14">
        <v>48000</v>
      </c>
      <c r="I25" s="14">
        <v>59562</v>
      </c>
      <c r="J25" s="97">
        <v>27000</v>
      </c>
      <c r="L25" s="16"/>
      <c r="M25" s="6"/>
    </row>
    <row r="26" spans="1:15">
      <c r="A26" s="49"/>
      <c r="B26" s="50"/>
      <c r="C26" s="107">
        <v>6412</v>
      </c>
      <c r="D26" s="62" t="s">
        <v>23</v>
      </c>
      <c r="E26" s="81"/>
      <c r="F26" s="28">
        <v>0</v>
      </c>
      <c r="G26" s="28">
        <v>0</v>
      </c>
      <c r="H26" s="28">
        <v>0</v>
      </c>
      <c r="I26" s="28">
        <v>0</v>
      </c>
      <c r="J26" s="98">
        <v>0</v>
      </c>
      <c r="L26" s="36"/>
      <c r="M26" s="6"/>
    </row>
    <row r="27" spans="1:15">
      <c r="A27" s="49"/>
      <c r="B27" s="50"/>
      <c r="C27" s="107">
        <v>7511</v>
      </c>
      <c r="D27" s="62" t="s">
        <v>24</v>
      </c>
      <c r="E27" s="81"/>
      <c r="F27" s="14">
        <v>27800</v>
      </c>
      <c r="G27" s="14">
        <v>34057</v>
      </c>
      <c r="H27" s="14">
        <v>27000</v>
      </c>
      <c r="I27" s="14">
        <v>29774.22</v>
      </c>
      <c r="J27" s="97">
        <v>23000</v>
      </c>
      <c r="L27" s="36"/>
      <c r="M27" s="6"/>
    </row>
    <row r="28" spans="1:15">
      <c r="A28" s="49"/>
      <c r="B28" s="50"/>
      <c r="C28" s="116"/>
      <c r="D28" s="64"/>
      <c r="E28" s="82" t="s">
        <v>11</v>
      </c>
      <c r="F28" s="27">
        <f>SUM(F24:F27)</f>
        <v>112800</v>
      </c>
      <c r="G28" s="27">
        <f>SUM(G24:G27)</f>
        <v>142450</v>
      </c>
      <c r="H28" s="27">
        <f>SUM(H24:H27)</f>
        <v>110000</v>
      </c>
      <c r="I28" s="27">
        <f>SUM(I24:I27)</f>
        <v>124536.22</v>
      </c>
      <c r="J28" s="94">
        <f t="shared" ref="J28" si="2">SUM(J24:J27)</f>
        <v>95000</v>
      </c>
      <c r="L28" s="18"/>
      <c r="M28" s="6"/>
    </row>
    <row r="29" spans="1:15">
      <c r="A29" s="63" t="s">
        <v>25</v>
      </c>
      <c r="B29" s="121"/>
      <c r="C29" s="107">
        <v>6470</v>
      </c>
      <c r="D29" s="62" t="s">
        <v>26</v>
      </c>
      <c r="E29" s="81"/>
      <c r="F29" s="14">
        <v>10000</v>
      </c>
      <c r="G29" s="14">
        <v>7953</v>
      </c>
      <c r="H29" s="14">
        <v>3000</v>
      </c>
      <c r="I29" s="14">
        <v>3812.5</v>
      </c>
      <c r="J29" s="97">
        <v>8000</v>
      </c>
      <c r="L29" s="16"/>
      <c r="M29" s="6"/>
    </row>
    <row r="30" spans="1:15">
      <c r="A30" s="49"/>
      <c r="B30" s="50"/>
      <c r="C30" s="116"/>
      <c r="D30" s="64"/>
      <c r="E30" s="83" t="s">
        <v>11</v>
      </c>
      <c r="F30" s="27">
        <f>SUM(F29)</f>
        <v>10000</v>
      </c>
      <c r="G30" s="27">
        <f>SUM(G29)</f>
        <v>7953</v>
      </c>
      <c r="H30" s="27">
        <f>SUM(H29)</f>
        <v>3000</v>
      </c>
      <c r="I30" s="27">
        <f>SUM(I29)</f>
        <v>3812.5</v>
      </c>
      <c r="J30" s="94">
        <f t="shared" ref="J30" si="3">SUM(J29)</f>
        <v>8000</v>
      </c>
      <c r="L30" s="18"/>
      <c r="M30" s="6"/>
    </row>
    <row r="31" spans="1:15">
      <c r="A31" s="63" t="s">
        <v>27</v>
      </c>
      <c r="B31" s="121"/>
      <c r="C31" s="107">
        <v>5811</v>
      </c>
      <c r="D31" s="62" t="s">
        <v>28</v>
      </c>
      <c r="E31" s="84"/>
      <c r="F31" s="14">
        <v>22500</v>
      </c>
      <c r="G31" s="14">
        <v>24333</v>
      </c>
      <c r="H31" s="14">
        <v>24500</v>
      </c>
      <c r="I31" s="14">
        <v>33426</v>
      </c>
      <c r="J31" s="97">
        <v>24000</v>
      </c>
      <c r="L31" s="16"/>
      <c r="M31" s="6"/>
    </row>
    <row r="32" spans="1:15">
      <c r="A32" s="49"/>
      <c r="B32" s="50"/>
      <c r="C32" s="107">
        <v>7332</v>
      </c>
      <c r="D32" s="62" t="s">
        <v>29</v>
      </c>
      <c r="E32" s="84"/>
      <c r="F32" s="14">
        <v>0</v>
      </c>
      <c r="G32" s="14">
        <v>0</v>
      </c>
      <c r="H32" s="14">
        <v>0</v>
      </c>
      <c r="I32" s="14">
        <v>0</v>
      </c>
      <c r="J32" s="97">
        <v>1000</v>
      </c>
      <c r="L32" s="16"/>
      <c r="M32" s="6"/>
    </row>
    <row r="33" spans="1:13">
      <c r="A33" s="49"/>
      <c r="B33" s="50"/>
      <c r="C33" s="107">
        <v>7333</v>
      </c>
      <c r="D33" s="62" t="s">
        <v>30</v>
      </c>
      <c r="E33" s="84"/>
      <c r="F33" s="14">
        <v>0</v>
      </c>
      <c r="G33" s="14">
        <v>0</v>
      </c>
      <c r="H33" s="14">
        <v>0</v>
      </c>
      <c r="I33" s="14">
        <v>0</v>
      </c>
      <c r="J33" s="97">
        <v>500</v>
      </c>
      <c r="L33" s="16"/>
      <c r="M33" s="6"/>
    </row>
    <row r="34" spans="1:13">
      <c r="A34" s="49"/>
      <c r="B34" s="50"/>
      <c r="C34" s="116"/>
      <c r="D34" s="64"/>
      <c r="E34" s="82" t="s">
        <v>11</v>
      </c>
      <c r="F34" s="27">
        <f>SUM(F31:F33)</f>
        <v>22500</v>
      </c>
      <c r="G34" s="27">
        <f>SUM(G31:G33)</f>
        <v>24333</v>
      </c>
      <c r="H34" s="27">
        <f>SUM(H31:H33)</f>
        <v>24500</v>
      </c>
      <c r="I34" s="27">
        <f>SUM(I31:I33)</f>
        <v>33426</v>
      </c>
      <c r="J34" s="94">
        <f t="shared" ref="J34" si="4">SUM(J31:J33)</f>
        <v>25500</v>
      </c>
      <c r="L34" s="18"/>
      <c r="M34" s="6"/>
    </row>
    <row r="35" spans="1:13">
      <c r="A35" s="63" t="s">
        <v>31</v>
      </c>
      <c r="B35" s="121"/>
      <c r="C35" s="107">
        <v>5831</v>
      </c>
      <c r="D35" s="62" t="s">
        <v>32</v>
      </c>
      <c r="E35" s="84"/>
      <c r="F35" s="14">
        <v>16000</v>
      </c>
      <c r="G35" s="14">
        <v>19797.830000000002</v>
      </c>
      <c r="H35" s="14">
        <v>18500</v>
      </c>
      <c r="I35" s="14">
        <v>14229.5</v>
      </c>
      <c r="J35" s="97">
        <v>18000</v>
      </c>
      <c r="L35" s="16"/>
      <c r="M35" s="6"/>
    </row>
    <row r="36" spans="1:13">
      <c r="A36" s="49"/>
      <c r="B36" s="50"/>
      <c r="C36" s="116"/>
      <c r="D36" s="64"/>
      <c r="E36" s="82" t="s">
        <v>11</v>
      </c>
      <c r="F36" s="27">
        <f>SUM(F35:F35)</f>
        <v>16000</v>
      </c>
      <c r="G36" s="27">
        <f>SUM(G35)</f>
        <v>19797.830000000002</v>
      </c>
      <c r="H36" s="27">
        <f>SUM(H35)</f>
        <v>18500</v>
      </c>
      <c r="I36" s="27">
        <f>SUM(I35)</f>
        <v>14229.5</v>
      </c>
      <c r="J36" s="94">
        <f>SUM(J35)</f>
        <v>18000</v>
      </c>
      <c r="L36" s="18"/>
      <c r="M36" s="6"/>
    </row>
    <row r="37" spans="1:13">
      <c r="A37" s="63" t="s">
        <v>33</v>
      </c>
      <c r="B37" s="121"/>
      <c r="C37" s="107">
        <v>7211</v>
      </c>
      <c r="D37" s="62" t="s">
        <v>34</v>
      </c>
      <c r="E37" s="81"/>
      <c r="F37" s="14">
        <v>460000</v>
      </c>
      <c r="G37" s="14">
        <v>447200</v>
      </c>
      <c r="H37" s="14">
        <v>445000</v>
      </c>
      <c r="I37" s="14">
        <v>430000</v>
      </c>
      <c r="J37" s="97">
        <v>425000</v>
      </c>
      <c r="L37" s="16"/>
      <c r="M37" s="6"/>
    </row>
    <row r="38" spans="1:13">
      <c r="A38" s="49"/>
      <c r="B38" s="50"/>
      <c r="C38" s="107">
        <v>7214</v>
      </c>
      <c r="D38" s="62" t="s">
        <v>35</v>
      </c>
      <c r="E38" s="81"/>
      <c r="F38" s="14">
        <v>54000</v>
      </c>
      <c r="G38" s="14">
        <v>62548.800000000003</v>
      </c>
      <c r="H38" s="14">
        <v>51000</v>
      </c>
      <c r="I38" s="14">
        <v>47772</v>
      </c>
      <c r="J38" s="97">
        <v>70000</v>
      </c>
      <c r="L38" s="16"/>
      <c r="M38" s="6"/>
    </row>
    <row r="39" spans="1:13">
      <c r="A39" s="49"/>
      <c r="B39" s="50"/>
      <c r="C39" s="107">
        <v>7511</v>
      </c>
      <c r="D39" s="62" t="s">
        <v>24</v>
      </c>
      <c r="E39" s="81"/>
      <c r="F39" s="14">
        <v>167000</v>
      </c>
      <c r="G39" s="14">
        <v>163478.5</v>
      </c>
      <c r="H39" s="14">
        <v>158000</v>
      </c>
      <c r="I39" s="14">
        <v>150265</v>
      </c>
      <c r="J39" s="97">
        <v>159000</v>
      </c>
      <c r="L39" s="16"/>
      <c r="M39" s="6"/>
    </row>
    <row r="40" spans="1:13">
      <c r="A40" s="49"/>
      <c r="B40" s="50"/>
      <c r="C40" s="116"/>
      <c r="D40" s="64"/>
      <c r="E40" s="82" t="s">
        <v>11</v>
      </c>
      <c r="F40" s="27">
        <f>SUM(F37:F39)</f>
        <v>681000</v>
      </c>
      <c r="G40" s="27">
        <f>SUM(G37:G39)</f>
        <v>673227.3</v>
      </c>
      <c r="H40" s="27">
        <f>SUM(H37:H39)</f>
        <v>654000</v>
      </c>
      <c r="I40" s="27">
        <f>SUM(I37:I39)</f>
        <v>628037</v>
      </c>
      <c r="J40" s="94">
        <f t="shared" ref="J40" si="5">SUM(J37:J39)</f>
        <v>654000</v>
      </c>
      <c r="L40" s="18"/>
      <c r="M40" s="6"/>
    </row>
    <row r="41" spans="1:13">
      <c r="A41" s="63" t="s">
        <v>36</v>
      </c>
      <c r="B41" s="121"/>
      <c r="C41" s="107">
        <v>7610</v>
      </c>
      <c r="D41" s="62" t="s">
        <v>37</v>
      </c>
      <c r="E41" s="81"/>
      <c r="F41" s="14">
        <v>19000</v>
      </c>
      <c r="G41" s="14">
        <v>28261.4</v>
      </c>
      <c r="H41" s="14">
        <v>4000</v>
      </c>
      <c r="I41" s="14">
        <v>11362.5</v>
      </c>
      <c r="J41" s="97">
        <v>14000</v>
      </c>
      <c r="L41" s="37"/>
      <c r="M41" s="6"/>
    </row>
    <row r="42" spans="1:13">
      <c r="A42" s="49"/>
      <c r="B42" s="50"/>
      <c r="C42" s="116"/>
      <c r="D42" s="64"/>
      <c r="E42" s="83" t="s">
        <v>11</v>
      </c>
      <c r="F42" s="27">
        <f>SUM(F41)</f>
        <v>19000</v>
      </c>
      <c r="G42" s="27">
        <f>SUM(G41)</f>
        <v>28261.4</v>
      </c>
      <c r="H42" s="27">
        <f>SUM(H41)</f>
        <v>4000</v>
      </c>
      <c r="I42" s="27">
        <f>SUM(I41)</f>
        <v>11362.5</v>
      </c>
      <c r="J42" s="94">
        <f t="shared" ref="J42" si="6">SUM(J41)</f>
        <v>14000</v>
      </c>
      <c r="L42" s="18"/>
      <c r="M42" s="6"/>
    </row>
    <row r="43" spans="1:13">
      <c r="A43" s="63" t="s">
        <v>38</v>
      </c>
      <c r="B43" s="121"/>
      <c r="C43" s="107">
        <v>7322</v>
      </c>
      <c r="D43" s="62" t="s">
        <v>39</v>
      </c>
      <c r="E43" s="84"/>
      <c r="F43" s="41">
        <v>6000</v>
      </c>
      <c r="G43" s="41">
        <v>6890</v>
      </c>
      <c r="H43" s="41">
        <v>6500</v>
      </c>
      <c r="I43" s="41">
        <v>5881</v>
      </c>
      <c r="J43" s="99">
        <v>6000</v>
      </c>
      <c r="L43" s="16"/>
      <c r="M43" s="6"/>
    </row>
    <row r="44" spans="1:13">
      <c r="A44" s="49"/>
      <c r="B44" s="50"/>
      <c r="C44" s="107">
        <v>7323</v>
      </c>
      <c r="D44" s="62" t="s">
        <v>40</v>
      </c>
      <c r="E44" s="84"/>
      <c r="F44" s="14">
        <v>2500</v>
      </c>
      <c r="G44" s="14">
        <v>2715</v>
      </c>
      <c r="H44" s="14">
        <v>4000</v>
      </c>
      <c r="I44" s="14">
        <v>3899</v>
      </c>
      <c r="J44" s="97">
        <v>4000</v>
      </c>
      <c r="L44" s="16"/>
      <c r="M44" s="6"/>
    </row>
    <row r="45" spans="1:13">
      <c r="A45" s="49"/>
      <c r="B45" s="50"/>
      <c r="C45" s="107">
        <v>7530</v>
      </c>
      <c r="D45" s="62" t="s">
        <v>41</v>
      </c>
      <c r="E45" s="81"/>
      <c r="F45" s="14">
        <v>20000</v>
      </c>
      <c r="G45" s="14">
        <v>20972</v>
      </c>
      <c r="H45" s="14">
        <v>20000</v>
      </c>
      <c r="I45" s="14">
        <v>16782</v>
      </c>
      <c r="J45" s="97">
        <v>18000</v>
      </c>
      <c r="L45" s="16"/>
      <c r="M45" s="6"/>
    </row>
    <row r="46" spans="1:13">
      <c r="A46" s="49"/>
      <c r="B46" s="50"/>
      <c r="C46" s="107">
        <v>7560</v>
      </c>
      <c r="D46" s="62" t="s">
        <v>42</v>
      </c>
      <c r="E46" s="81"/>
      <c r="F46" s="14">
        <v>82000</v>
      </c>
      <c r="G46" s="14">
        <v>81266</v>
      </c>
      <c r="H46" s="14">
        <v>75000</v>
      </c>
      <c r="I46" s="14">
        <v>71739</v>
      </c>
      <c r="J46" s="97">
        <v>72000</v>
      </c>
      <c r="L46" s="16"/>
      <c r="M46" s="6"/>
    </row>
    <row r="47" spans="1:13">
      <c r="A47" s="49"/>
      <c r="B47" s="50"/>
      <c r="C47" s="107">
        <v>7571</v>
      </c>
      <c r="D47" s="62" t="s">
        <v>43</v>
      </c>
      <c r="E47" s="81"/>
      <c r="F47" s="14">
        <v>500</v>
      </c>
      <c r="G47" s="14">
        <v>450</v>
      </c>
      <c r="H47" s="14">
        <v>2500</v>
      </c>
      <c r="I47" s="14">
        <v>450</v>
      </c>
      <c r="J47" s="97">
        <v>500</v>
      </c>
      <c r="L47" s="16"/>
      <c r="M47" s="6"/>
    </row>
    <row r="48" spans="1:13">
      <c r="A48" s="49"/>
      <c r="B48" s="50"/>
      <c r="C48" s="107">
        <v>7650</v>
      </c>
      <c r="D48" s="62" t="s">
        <v>44</v>
      </c>
      <c r="E48" s="81"/>
      <c r="F48" s="14">
        <v>4900</v>
      </c>
      <c r="G48" s="14">
        <v>1500</v>
      </c>
      <c r="H48" s="14">
        <v>4000</v>
      </c>
      <c r="I48" s="14">
        <v>4763</v>
      </c>
      <c r="J48" s="97">
        <v>4000</v>
      </c>
      <c r="L48" s="16"/>
      <c r="M48" s="6"/>
    </row>
    <row r="49" spans="1:13">
      <c r="A49" s="49"/>
      <c r="B49" s="50"/>
      <c r="C49" s="116"/>
      <c r="D49" s="64"/>
      <c r="E49" s="85" t="s">
        <v>11</v>
      </c>
      <c r="F49" s="27">
        <f>SUM(F43:F48)</f>
        <v>115900</v>
      </c>
      <c r="G49" s="27">
        <f>SUM(G43:G48)</f>
        <v>113793</v>
      </c>
      <c r="H49" s="27">
        <f>SUM(H43:H48)</f>
        <v>112000</v>
      </c>
      <c r="I49" s="27">
        <f>SUM(I43:I48)</f>
        <v>103514</v>
      </c>
      <c r="J49" s="94">
        <f t="shared" ref="J49" si="7">SUM(J43:J48)</f>
        <v>104500</v>
      </c>
      <c r="L49" s="18"/>
      <c r="M49" s="6"/>
    </row>
    <row r="50" spans="1:13">
      <c r="A50" s="63" t="s">
        <v>45</v>
      </c>
      <c r="B50" s="121"/>
      <c r="C50" s="107">
        <v>5811</v>
      </c>
      <c r="D50" s="62" t="s">
        <v>45</v>
      </c>
      <c r="E50" s="81"/>
      <c r="F50" s="14">
        <v>0</v>
      </c>
      <c r="G50" s="14">
        <v>0</v>
      </c>
      <c r="H50" s="14">
        <v>0</v>
      </c>
      <c r="I50" s="14">
        <v>3611</v>
      </c>
      <c r="J50" s="97">
        <v>3000</v>
      </c>
      <c r="L50" s="36"/>
      <c r="M50" s="6"/>
    </row>
    <row r="51" spans="1:13">
      <c r="A51" s="49"/>
      <c r="B51" s="50"/>
      <c r="C51" s="107">
        <v>7332</v>
      </c>
      <c r="D51" s="62" t="s">
        <v>46</v>
      </c>
      <c r="E51" s="81"/>
      <c r="F51" s="14">
        <v>0</v>
      </c>
      <c r="G51" s="14">
        <v>0</v>
      </c>
      <c r="H51" s="14">
        <v>0</v>
      </c>
      <c r="I51" s="14">
        <v>0</v>
      </c>
      <c r="J51" s="97">
        <v>0</v>
      </c>
      <c r="L51" s="36"/>
      <c r="M51" s="6"/>
    </row>
    <row r="52" spans="1:13">
      <c r="A52" s="49"/>
      <c r="B52" s="50"/>
      <c r="C52" s="107">
        <v>7333</v>
      </c>
      <c r="D52" s="62" t="s">
        <v>47</v>
      </c>
      <c r="E52" s="81"/>
      <c r="F52" s="14">
        <v>0</v>
      </c>
      <c r="G52" s="14">
        <v>0</v>
      </c>
      <c r="H52" s="14">
        <v>0</v>
      </c>
      <c r="I52" s="14">
        <v>0</v>
      </c>
      <c r="J52" s="97">
        <v>0</v>
      </c>
      <c r="L52" s="36"/>
      <c r="M52" s="6"/>
    </row>
    <row r="53" spans="1:13">
      <c r="A53" s="49"/>
      <c r="B53" s="50"/>
      <c r="C53" s="116"/>
      <c r="D53" s="64"/>
      <c r="E53" s="82" t="s">
        <v>11</v>
      </c>
      <c r="F53" s="27">
        <f>SUM(F50:F52)</f>
        <v>0</v>
      </c>
      <c r="G53" s="27">
        <f>SUM(G50:G52)</f>
        <v>0</v>
      </c>
      <c r="H53" s="27">
        <f>SUM(H50:H52)</f>
        <v>0</v>
      </c>
      <c r="I53" s="27">
        <f>SUM(I50:I52)</f>
        <v>3611</v>
      </c>
      <c r="J53" s="94">
        <f t="shared" ref="J53" si="8">SUM(J50:J52)</f>
        <v>3000</v>
      </c>
      <c r="L53" s="18"/>
      <c r="M53" s="6"/>
    </row>
    <row r="54" spans="1:13">
      <c r="A54" s="63" t="s">
        <v>48</v>
      </c>
      <c r="B54" s="121"/>
      <c r="C54" s="107">
        <v>5831</v>
      </c>
      <c r="D54" s="62" t="s">
        <v>49</v>
      </c>
      <c r="E54" s="81"/>
      <c r="F54" s="14">
        <v>0</v>
      </c>
      <c r="G54" s="14">
        <v>0</v>
      </c>
      <c r="H54" s="14">
        <v>0</v>
      </c>
      <c r="I54" s="14">
        <v>0</v>
      </c>
      <c r="J54" s="97">
        <v>0</v>
      </c>
      <c r="L54" s="16"/>
      <c r="M54" s="6"/>
    </row>
    <row r="55" spans="1:13">
      <c r="A55" s="49"/>
      <c r="B55" s="50"/>
      <c r="C55" s="116"/>
      <c r="D55" s="64"/>
      <c r="E55" s="82" t="s">
        <v>11</v>
      </c>
      <c r="F55" s="27">
        <f>SUM(F54)</f>
        <v>0</v>
      </c>
      <c r="G55" s="27">
        <f>SUM(G54)</f>
        <v>0</v>
      </c>
      <c r="H55" s="27">
        <f>SUM(H54)</f>
        <v>0</v>
      </c>
      <c r="I55" s="27">
        <f>SUM(I54)</f>
        <v>0</v>
      </c>
      <c r="J55" s="94">
        <f t="shared" ref="J55" si="9">SUM(J54)</f>
        <v>0</v>
      </c>
      <c r="L55" s="18"/>
      <c r="M55" s="6"/>
    </row>
    <row r="56" spans="1:13">
      <c r="A56" s="63" t="s">
        <v>50</v>
      </c>
      <c r="B56" s="121"/>
      <c r="C56" s="107" t="s">
        <v>51</v>
      </c>
      <c r="D56" s="62" t="s">
        <v>52</v>
      </c>
      <c r="E56" s="81"/>
      <c r="F56" s="14">
        <v>15000</v>
      </c>
      <c r="G56" s="14">
        <v>38356</v>
      </c>
      <c r="H56" s="14">
        <v>40000</v>
      </c>
      <c r="I56" s="14">
        <v>67415</v>
      </c>
      <c r="J56" s="97">
        <v>37000</v>
      </c>
      <c r="L56" s="16"/>
      <c r="M56" s="6"/>
    </row>
    <row r="57" spans="1:13">
      <c r="A57" s="49"/>
      <c r="B57" s="50"/>
      <c r="C57" s="107" t="s">
        <v>51</v>
      </c>
      <c r="D57" s="62" t="s">
        <v>53</v>
      </c>
      <c r="E57" s="81"/>
      <c r="F57" s="14">
        <v>10000</v>
      </c>
      <c r="G57" s="14"/>
      <c r="H57" s="14">
        <v>40000</v>
      </c>
      <c r="I57" s="14">
        <v>73406</v>
      </c>
      <c r="J57" s="97">
        <v>37000</v>
      </c>
      <c r="L57" s="16"/>
      <c r="M57" s="6"/>
    </row>
    <row r="58" spans="1:13">
      <c r="A58" s="49"/>
      <c r="B58" s="50"/>
      <c r="C58" s="116"/>
      <c r="D58" s="64"/>
      <c r="E58" s="82" t="s">
        <v>11</v>
      </c>
      <c r="F58" s="27">
        <f>SUM(F56:F57)</f>
        <v>25000</v>
      </c>
      <c r="G58" s="27">
        <f>SUM(G56:G57)</f>
        <v>38356</v>
      </c>
      <c r="H58" s="27">
        <f>SUM(H56:H57)</f>
        <v>80000</v>
      </c>
      <c r="I58" s="27">
        <f>SUM(I56:I57)</f>
        <v>140821</v>
      </c>
      <c r="J58" s="94">
        <f t="shared" ref="J58" si="10">SUM(J56:J57)</f>
        <v>74000</v>
      </c>
      <c r="L58" s="18"/>
      <c r="M58" s="6"/>
    </row>
    <row r="59" spans="1:13">
      <c r="A59" s="63" t="s">
        <v>54</v>
      </c>
      <c r="B59" s="121"/>
      <c r="C59" s="107">
        <v>5990</v>
      </c>
      <c r="D59" s="62" t="s">
        <v>54</v>
      </c>
      <c r="E59" s="81"/>
      <c r="F59" s="14">
        <v>6000</v>
      </c>
      <c r="G59" s="14">
        <v>16487</v>
      </c>
      <c r="H59" s="14">
        <v>0</v>
      </c>
      <c r="I59" s="14">
        <v>7658</v>
      </c>
      <c r="J59" s="97">
        <v>20000</v>
      </c>
      <c r="L59" s="16"/>
      <c r="M59" s="6"/>
    </row>
    <row r="60" spans="1:13">
      <c r="A60" s="49"/>
      <c r="B60" s="50"/>
      <c r="C60" s="116"/>
      <c r="D60" s="64"/>
      <c r="E60" s="82" t="s">
        <v>11</v>
      </c>
      <c r="F60" s="27">
        <f>SUM(F59:F59)</f>
        <v>6000</v>
      </c>
      <c r="G60" s="27">
        <f>SUM(G59)</f>
        <v>16487</v>
      </c>
      <c r="H60" s="27">
        <f>SUM(H59:H59)</f>
        <v>0</v>
      </c>
      <c r="I60" s="27">
        <f>SUM(I59:I59)</f>
        <v>7658</v>
      </c>
      <c r="J60" s="94">
        <f t="shared" ref="J60" si="11">SUM(J59:J59)</f>
        <v>20000</v>
      </c>
      <c r="L60" s="18"/>
      <c r="M60" s="6"/>
    </row>
    <row r="61" spans="1:13">
      <c r="A61" s="63" t="s">
        <v>55</v>
      </c>
      <c r="B61" s="121"/>
      <c r="C61" s="107">
        <v>6490</v>
      </c>
      <c r="D61" s="62" t="s">
        <v>56</v>
      </c>
      <c r="E61" s="86"/>
      <c r="F61" s="14">
        <v>4000</v>
      </c>
      <c r="G61" s="14">
        <v>5221.8</v>
      </c>
      <c r="H61" s="14">
        <v>4000</v>
      </c>
      <c r="I61" s="14">
        <v>2322.5</v>
      </c>
      <c r="J61" s="97">
        <v>11000</v>
      </c>
      <c r="L61" s="16"/>
      <c r="M61" s="6"/>
    </row>
    <row r="62" spans="1:13">
      <c r="A62" s="49"/>
      <c r="B62" s="50"/>
      <c r="C62" s="107">
        <v>6491</v>
      </c>
      <c r="D62" s="62" t="s">
        <v>57</v>
      </c>
      <c r="E62" s="81"/>
      <c r="F62" s="28">
        <v>2500</v>
      </c>
      <c r="G62" s="28">
        <v>2653</v>
      </c>
      <c r="H62" s="28">
        <v>7000</v>
      </c>
      <c r="I62" s="28">
        <v>8565.25</v>
      </c>
      <c r="J62" s="98">
        <v>0</v>
      </c>
      <c r="L62" s="16"/>
      <c r="M62" s="6"/>
    </row>
    <row r="63" spans="1:13">
      <c r="A63" s="49"/>
      <c r="B63" s="50"/>
      <c r="C63" s="116"/>
      <c r="D63" s="64"/>
      <c r="E63" s="82" t="s">
        <v>11</v>
      </c>
      <c r="F63" s="27">
        <f>SUM(F61:F62)</f>
        <v>6500</v>
      </c>
      <c r="G63" s="27">
        <f>SUM(G61:G62)</f>
        <v>7874.8</v>
      </c>
      <c r="H63" s="27">
        <f>SUM(H61:H62)</f>
        <v>11000</v>
      </c>
      <c r="I63" s="27">
        <f>SUM(I61:I62)</f>
        <v>10887.75</v>
      </c>
      <c r="J63" s="94">
        <f t="shared" ref="J63" si="12">SUM(J61:J62)</f>
        <v>11000</v>
      </c>
      <c r="L63" s="18"/>
      <c r="M63" s="6"/>
    </row>
    <row r="64" spans="1:13">
      <c r="A64" s="63" t="s">
        <v>58</v>
      </c>
      <c r="B64" s="121"/>
      <c r="C64" s="107">
        <v>5010</v>
      </c>
      <c r="D64" s="62" t="s">
        <v>59</v>
      </c>
      <c r="E64" s="81"/>
      <c r="F64" s="14">
        <v>40000</v>
      </c>
      <c r="G64" s="14">
        <v>37187</v>
      </c>
      <c r="H64" s="14">
        <v>40000</v>
      </c>
      <c r="I64" s="14">
        <v>36249</v>
      </c>
      <c r="J64" s="97">
        <v>42500</v>
      </c>
      <c r="L64" s="16"/>
      <c r="M64" s="6"/>
    </row>
    <row r="65" spans="1:19">
      <c r="A65" s="49"/>
      <c r="B65" s="50"/>
      <c r="C65" s="116"/>
      <c r="D65" s="64"/>
      <c r="E65" s="82" t="s">
        <v>11</v>
      </c>
      <c r="F65" s="27">
        <f>SUM(F64:F64)</f>
        <v>40000</v>
      </c>
      <c r="G65" s="27">
        <f>SUM(G64)</f>
        <v>37187</v>
      </c>
      <c r="H65" s="27">
        <f>SUM(H64:H64)</f>
        <v>40000</v>
      </c>
      <c r="I65" s="27">
        <f>SUM(I64:I64)</f>
        <v>36249</v>
      </c>
      <c r="J65" s="94">
        <f t="shared" ref="J65" si="13">SUM(J64:J64)</f>
        <v>42500</v>
      </c>
      <c r="L65" s="18"/>
      <c r="M65" s="6"/>
    </row>
    <row r="66" spans="1:19">
      <c r="A66" s="63" t="s">
        <v>60</v>
      </c>
      <c r="B66" s="121"/>
      <c r="C66" s="107">
        <v>6210</v>
      </c>
      <c r="D66" s="62" t="s">
        <v>61</v>
      </c>
      <c r="E66" s="81"/>
      <c r="F66" s="14">
        <v>11000</v>
      </c>
      <c r="G66" s="14">
        <v>9796.89</v>
      </c>
      <c r="H66" s="14">
        <v>12000</v>
      </c>
      <c r="I66" s="14">
        <v>10974</v>
      </c>
      <c r="J66" s="97">
        <v>11500</v>
      </c>
      <c r="L66" s="16"/>
      <c r="M66" s="6"/>
    </row>
    <row r="67" spans="1:19">
      <c r="A67" s="49"/>
      <c r="B67" s="50"/>
      <c r="C67" s="107">
        <v>6230</v>
      </c>
      <c r="D67" s="62" t="s">
        <v>62</v>
      </c>
      <c r="E67" s="86"/>
      <c r="F67" s="14">
        <v>10000</v>
      </c>
      <c r="G67" s="14">
        <v>15033</v>
      </c>
      <c r="H67" s="14">
        <v>5000</v>
      </c>
      <c r="I67" s="14">
        <v>7179</v>
      </c>
      <c r="J67" s="97">
        <v>3500</v>
      </c>
      <c r="L67" s="16"/>
      <c r="M67" s="6"/>
    </row>
    <row r="68" spans="1:19">
      <c r="A68" s="49"/>
      <c r="B68" s="50"/>
      <c r="C68" s="107">
        <v>6250</v>
      </c>
      <c r="D68" s="62" t="s">
        <v>63</v>
      </c>
      <c r="E68" s="86"/>
      <c r="F68" s="14">
        <v>2500</v>
      </c>
      <c r="G68" s="14">
        <v>3245</v>
      </c>
      <c r="H68" s="14">
        <v>2000</v>
      </c>
      <c r="I68" s="14">
        <v>2430</v>
      </c>
      <c r="J68" s="97">
        <v>3000</v>
      </c>
      <c r="L68" s="16"/>
      <c r="M68" s="6"/>
    </row>
    <row r="69" spans="1:19">
      <c r="A69" s="49"/>
      <c r="B69" s="50"/>
      <c r="C69" s="116"/>
      <c r="D69" s="64"/>
      <c r="E69" s="82" t="s">
        <v>11</v>
      </c>
      <c r="F69" s="27">
        <f>SUM(F66:F68)</f>
        <v>23500</v>
      </c>
      <c r="G69" s="27">
        <f>SUM(G66:G68)</f>
        <v>28074.89</v>
      </c>
      <c r="H69" s="27">
        <f>SUM(H66:H68)</f>
        <v>19000</v>
      </c>
      <c r="I69" s="27">
        <f>SUM(I66:I68)</f>
        <v>20583</v>
      </c>
      <c r="J69" s="94">
        <f t="shared" ref="J69" si="14">SUM(J66:J68)</f>
        <v>18000</v>
      </c>
      <c r="L69" s="18"/>
      <c r="M69" s="6"/>
    </row>
    <row r="70" spans="1:19">
      <c r="A70" s="63" t="s">
        <v>64</v>
      </c>
      <c r="B70" s="121"/>
      <c r="C70" s="107">
        <v>6110</v>
      </c>
      <c r="D70" s="62" t="s">
        <v>65</v>
      </c>
      <c r="E70" s="81"/>
      <c r="F70" s="14">
        <v>2500</v>
      </c>
      <c r="G70" s="14">
        <v>2600.21</v>
      </c>
      <c r="H70" s="14">
        <v>4000</v>
      </c>
      <c r="I70" s="14">
        <v>2285.8000000000002</v>
      </c>
      <c r="J70" s="97">
        <v>4000</v>
      </c>
      <c r="L70" s="16"/>
      <c r="M70" s="6"/>
    </row>
    <row r="71" spans="1:19">
      <c r="A71" s="49"/>
      <c r="B71" s="50"/>
      <c r="C71" s="107">
        <v>6570</v>
      </c>
      <c r="D71" s="62" t="s">
        <v>66</v>
      </c>
      <c r="E71" s="81"/>
      <c r="F71" s="14">
        <v>1500</v>
      </c>
      <c r="G71" s="14">
        <v>1528</v>
      </c>
      <c r="H71" s="14">
        <v>1500</v>
      </c>
      <c r="I71" s="14">
        <v>1553.5</v>
      </c>
      <c r="J71" s="97">
        <v>1500</v>
      </c>
      <c r="L71" s="16"/>
      <c r="M71" s="6"/>
    </row>
    <row r="72" spans="1:19">
      <c r="A72" s="49"/>
      <c r="B72" s="50"/>
      <c r="C72" s="107">
        <v>6970</v>
      </c>
      <c r="D72" s="62" t="s">
        <v>67</v>
      </c>
      <c r="E72" s="81"/>
      <c r="F72" s="14">
        <v>1000</v>
      </c>
      <c r="G72" s="14">
        <v>954</v>
      </c>
      <c r="H72" s="14">
        <v>2000</v>
      </c>
      <c r="I72" s="14">
        <v>2070</v>
      </c>
      <c r="J72" s="97">
        <v>3000</v>
      </c>
      <c r="L72" s="16"/>
      <c r="M72" s="11"/>
      <c r="N72" s="6"/>
      <c r="O72" s="15"/>
      <c r="P72" s="16"/>
      <c r="Q72" s="16"/>
      <c r="R72" s="16"/>
      <c r="S72" s="16"/>
    </row>
    <row r="73" spans="1:19">
      <c r="A73" s="49"/>
      <c r="B73" s="50"/>
      <c r="C73" s="107">
        <v>7830</v>
      </c>
      <c r="D73" s="62" t="s">
        <v>68</v>
      </c>
      <c r="E73" s="81"/>
      <c r="F73" s="14">
        <v>5000</v>
      </c>
      <c r="G73" s="14">
        <v>0</v>
      </c>
      <c r="H73" s="14">
        <v>0</v>
      </c>
      <c r="I73" s="14">
        <v>0</v>
      </c>
      <c r="J73" s="97">
        <v>0</v>
      </c>
      <c r="L73" s="16"/>
      <c r="M73" s="6"/>
      <c r="N73" s="6"/>
      <c r="O73" s="6"/>
      <c r="P73" s="6"/>
      <c r="Q73" s="6"/>
      <c r="R73" s="6"/>
      <c r="S73" s="6"/>
    </row>
    <row r="74" spans="1:19">
      <c r="A74" s="49"/>
      <c r="B74" s="50"/>
      <c r="C74" s="115">
        <v>5410</v>
      </c>
      <c r="D74" s="65" t="s">
        <v>83</v>
      </c>
      <c r="E74" s="87"/>
      <c r="F74" s="42">
        <v>0</v>
      </c>
      <c r="G74" s="42">
        <v>878</v>
      </c>
      <c r="H74" s="42">
        <v>0</v>
      </c>
      <c r="I74" s="42">
        <v>4494</v>
      </c>
      <c r="J74" s="100">
        <v>0</v>
      </c>
      <c r="L74" s="16"/>
      <c r="M74" s="6"/>
      <c r="N74" s="6"/>
      <c r="O74" s="6"/>
      <c r="P74" s="6"/>
      <c r="Q74" s="6"/>
      <c r="R74" s="6"/>
      <c r="S74" s="6"/>
    </row>
    <row r="75" spans="1:19">
      <c r="A75" s="49"/>
      <c r="B75" s="50"/>
      <c r="C75" s="115">
        <v>6999</v>
      </c>
      <c r="D75" s="65" t="s">
        <v>84</v>
      </c>
      <c r="E75" s="87"/>
      <c r="F75" s="42">
        <v>1000</v>
      </c>
      <c r="G75" s="42">
        <v>200</v>
      </c>
      <c r="H75" s="42">
        <v>0</v>
      </c>
      <c r="I75" s="42">
        <v>823</v>
      </c>
      <c r="J75" s="100">
        <v>0</v>
      </c>
      <c r="L75" s="16"/>
      <c r="M75" s="6"/>
      <c r="N75" s="6"/>
      <c r="O75" s="6"/>
      <c r="P75" s="6"/>
      <c r="Q75" s="6"/>
      <c r="R75" s="6"/>
      <c r="S75" s="6"/>
    </row>
    <row r="76" spans="1:19">
      <c r="A76" s="49"/>
      <c r="B76" s="50"/>
      <c r="C76" s="117"/>
      <c r="D76" s="66"/>
      <c r="E76" s="88" t="s">
        <v>11</v>
      </c>
      <c r="F76" s="43">
        <f>SUM(F70:F75)</f>
        <v>11000</v>
      </c>
      <c r="G76" s="43">
        <f>SUM(G70:G75)</f>
        <v>6160.21</v>
      </c>
      <c r="H76" s="43">
        <f>SUM(H70:H75)</f>
        <v>7500</v>
      </c>
      <c r="I76" s="43">
        <f>SUM(I70:I75)</f>
        <v>11226.3</v>
      </c>
      <c r="J76" s="93">
        <f>SUM(J70:J75)</f>
        <v>8500</v>
      </c>
      <c r="L76" s="18"/>
      <c r="M76" s="6"/>
      <c r="N76" s="6"/>
      <c r="O76" s="6"/>
      <c r="P76" s="6"/>
      <c r="Q76" s="6"/>
      <c r="R76" s="6"/>
      <c r="S76" s="6"/>
    </row>
    <row r="77" spans="1:19">
      <c r="A77" s="63" t="s">
        <v>69</v>
      </c>
      <c r="B77" s="121"/>
      <c r="C77" s="107">
        <v>6980</v>
      </c>
      <c r="D77" s="62" t="s">
        <v>70</v>
      </c>
      <c r="E77" s="81"/>
      <c r="F77" s="14">
        <v>12000</v>
      </c>
      <c r="G77" s="14">
        <v>11820</v>
      </c>
      <c r="H77" s="14">
        <v>10000</v>
      </c>
      <c r="I77" s="42">
        <v>4620</v>
      </c>
      <c r="J77" s="100">
        <v>1500</v>
      </c>
      <c r="L77" s="16"/>
      <c r="M77" s="6"/>
      <c r="N77" s="6"/>
      <c r="O77" s="6"/>
      <c r="P77" s="6"/>
      <c r="Q77" s="6"/>
      <c r="R77" s="6"/>
      <c r="S77" s="6"/>
    </row>
    <row r="78" spans="1:19">
      <c r="A78" s="49"/>
      <c r="B78" s="50"/>
      <c r="C78" s="118"/>
      <c r="D78" s="67"/>
      <c r="E78" s="85" t="s">
        <v>11</v>
      </c>
      <c r="F78" s="29">
        <f>SUM(F77:F77)</f>
        <v>12000</v>
      </c>
      <c r="G78" s="29">
        <f>SUM(G77)</f>
        <v>11820</v>
      </c>
      <c r="H78" s="29">
        <f>SUM(H77)</f>
        <v>10000</v>
      </c>
      <c r="I78" s="43">
        <f>SUM(I77)</f>
        <v>4620</v>
      </c>
      <c r="J78" s="93">
        <f>SUM(J77)</f>
        <v>1500</v>
      </c>
      <c r="L78" s="18"/>
      <c r="M78" s="16"/>
      <c r="N78" s="6"/>
      <c r="O78" s="6"/>
      <c r="P78" s="6"/>
      <c r="Q78" s="6"/>
      <c r="R78" s="6"/>
      <c r="S78" s="6"/>
    </row>
    <row r="79" spans="1:19">
      <c r="A79" s="63" t="s">
        <v>71</v>
      </c>
      <c r="B79" s="121"/>
      <c r="C79" s="107">
        <v>6991</v>
      </c>
      <c r="D79" s="62" t="s">
        <v>72</v>
      </c>
      <c r="E79" s="81"/>
      <c r="F79" s="14">
        <v>1500</v>
      </c>
      <c r="G79" s="14">
        <v>1280</v>
      </c>
      <c r="H79" s="14">
        <v>3000</v>
      </c>
      <c r="I79" s="14">
        <v>2782</v>
      </c>
      <c r="J79" s="97">
        <v>5000</v>
      </c>
      <c r="L79" s="16"/>
      <c r="M79" s="16"/>
      <c r="N79" s="6"/>
      <c r="O79" s="6"/>
      <c r="P79" s="6"/>
      <c r="Q79" s="6"/>
      <c r="R79" s="6"/>
      <c r="S79" s="6"/>
    </row>
    <row r="80" spans="1:19">
      <c r="A80" s="49"/>
      <c r="B80" s="50"/>
      <c r="C80" s="116"/>
      <c r="D80" s="64"/>
      <c r="E80" s="82" t="s">
        <v>11</v>
      </c>
      <c r="F80" s="27">
        <f>SUM(F79)</f>
        <v>1500</v>
      </c>
      <c r="G80" s="27">
        <f>SUM(G79)</f>
        <v>1280</v>
      </c>
      <c r="H80" s="27">
        <f>SUM(H79)</f>
        <v>3000</v>
      </c>
      <c r="I80" s="29">
        <f>SUM(I79)</f>
        <v>2782</v>
      </c>
      <c r="J80" s="101">
        <f t="shared" ref="J80" si="15">SUM(J79)</f>
        <v>5000</v>
      </c>
      <c r="L80" s="18"/>
      <c r="M80" s="6"/>
      <c r="N80" s="17"/>
      <c r="O80" s="18"/>
      <c r="P80" s="6"/>
      <c r="Q80" s="6"/>
      <c r="R80" s="6"/>
      <c r="S80" s="6"/>
    </row>
    <row r="81" spans="1:19">
      <c r="A81" s="63" t="s">
        <v>73</v>
      </c>
      <c r="B81" s="121"/>
      <c r="C81" s="107">
        <v>4110</v>
      </c>
      <c r="D81" s="62" t="s">
        <v>74</v>
      </c>
      <c r="E81" s="81"/>
      <c r="F81" s="14">
        <v>0</v>
      </c>
      <c r="G81" s="14">
        <v>0</v>
      </c>
      <c r="H81" s="14">
        <v>0</v>
      </c>
      <c r="I81" s="14">
        <v>0</v>
      </c>
      <c r="J81" s="97">
        <v>6000</v>
      </c>
      <c r="L81" s="16"/>
      <c r="M81" s="6"/>
      <c r="N81" s="6"/>
      <c r="O81" s="6"/>
      <c r="P81" s="6"/>
      <c r="Q81" s="6"/>
      <c r="R81" s="6"/>
      <c r="S81" s="6"/>
    </row>
    <row r="82" spans="1:19">
      <c r="A82" s="49"/>
      <c r="B82" s="50"/>
      <c r="C82" s="107">
        <v>6420</v>
      </c>
      <c r="D82" s="62" t="s">
        <v>75</v>
      </c>
      <c r="E82" s="81"/>
      <c r="F82" s="14">
        <v>1300</v>
      </c>
      <c r="G82" s="14">
        <v>800</v>
      </c>
      <c r="H82" s="14">
        <v>0</v>
      </c>
      <c r="I82" s="41">
        <v>0</v>
      </c>
      <c r="J82" s="99">
        <v>0</v>
      </c>
      <c r="L82" s="36"/>
      <c r="M82" s="6"/>
      <c r="N82" s="6"/>
      <c r="O82" s="6"/>
      <c r="P82" s="6"/>
      <c r="Q82" s="6"/>
      <c r="R82" s="6"/>
      <c r="S82" s="6"/>
    </row>
    <row r="83" spans="1:19">
      <c r="A83" s="49"/>
      <c r="B83" s="50"/>
      <c r="C83" s="107">
        <v>6421</v>
      </c>
      <c r="D83" s="62" t="s">
        <v>76</v>
      </c>
      <c r="E83" s="81"/>
      <c r="F83" s="14">
        <v>0</v>
      </c>
      <c r="G83" s="14">
        <v>0</v>
      </c>
      <c r="H83" s="14">
        <v>0</v>
      </c>
      <c r="I83" s="14">
        <v>0</v>
      </c>
      <c r="J83" s="97">
        <v>0</v>
      </c>
      <c r="L83" s="16"/>
      <c r="M83" s="6"/>
    </row>
    <row r="84" spans="1:19">
      <c r="A84" s="49"/>
      <c r="B84" s="50"/>
      <c r="C84" s="107">
        <v>6471</v>
      </c>
      <c r="D84" s="62" t="s">
        <v>77</v>
      </c>
      <c r="E84" s="81"/>
      <c r="F84" s="28">
        <v>0</v>
      </c>
      <c r="G84" s="28">
        <v>0</v>
      </c>
      <c r="H84" s="28">
        <v>0</v>
      </c>
      <c r="I84" s="14">
        <v>0</v>
      </c>
      <c r="J84" s="97">
        <v>0</v>
      </c>
      <c r="L84" s="36"/>
      <c r="M84" s="6"/>
    </row>
    <row r="85" spans="1:19">
      <c r="A85" s="49"/>
      <c r="B85" s="50"/>
      <c r="C85" s="107">
        <v>6551</v>
      </c>
      <c r="D85" s="62" t="s">
        <v>78</v>
      </c>
      <c r="E85" s="81"/>
      <c r="F85" s="14">
        <v>0</v>
      </c>
      <c r="G85" s="14">
        <v>0</v>
      </c>
      <c r="H85" s="14">
        <v>0</v>
      </c>
      <c r="I85" s="14">
        <v>0</v>
      </c>
      <c r="J85" s="97">
        <v>0</v>
      </c>
      <c r="L85" s="16"/>
      <c r="M85" s="6"/>
    </row>
    <row r="86" spans="1:19">
      <c r="A86" s="49"/>
      <c r="B86" s="50"/>
      <c r="C86" s="107">
        <v>6590</v>
      </c>
      <c r="D86" s="62" t="s">
        <v>79</v>
      </c>
      <c r="E86" s="81"/>
      <c r="F86" s="14">
        <v>50000</v>
      </c>
      <c r="G86" s="14">
        <v>50000</v>
      </c>
      <c r="H86" s="14">
        <v>50000</v>
      </c>
      <c r="I86" s="28">
        <v>64725</v>
      </c>
      <c r="J86" s="98">
        <v>50000</v>
      </c>
      <c r="L86" s="16"/>
      <c r="M86" s="6"/>
    </row>
    <row r="87" spans="1:19">
      <c r="A87" s="49"/>
      <c r="B87" s="50"/>
      <c r="C87" s="116"/>
      <c r="D87" s="64"/>
      <c r="E87" s="82" t="s">
        <v>11</v>
      </c>
      <c r="F87" s="27">
        <f>SUM(F81:F86)</f>
        <v>51300</v>
      </c>
      <c r="G87" s="27">
        <f>SUM(G81:G86)</f>
        <v>50800</v>
      </c>
      <c r="H87" s="27">
        <f>SUM(H81:H86)</f>
        <v>50000</v>
      </c>
      <c r="I87" s="27">
        <f t="shared" ref="I87:J87" si="16">SUM(I81:I86)</f>
        <v>64725</v>
      </c>
      <c r="J87" s="94">
        <f t="shared" si="16"/>
        <v>56000</v>
      </c>
      <c r="L87" s="18"/>
      <c r="M87" s="6"/>
    </row>
    <row r="88" spans="1:19">
      <c r="A88" s="63" t="s">
        <v>80</v>
      </c>
      <c r="B88" s="121"/>
      <c r="C88" s="107"/>
      <c r="D88" s="62" t="s">
        <v>81</v>
      </c>
      <c r="E88" s="81"/>
      <c r="F88" s="14">
        <v>0</v>
      </c>
      <c r="G88" s="14">
        <v>61031</v>
      </c>
      <c r="H88" s="14">
        <v>20000</v>
      </c>
      <c r="I88" s="14">
        <v>18469</v>
      </c>
      <c r="J88" s="97">
        <v>18950</v>
      </c>
      <c r="L88" s="16"/>
      <c r="M88" s="6"/>
    </row>
    <row r="89" spans="1:19">
      <c r="A89" s="49"/>
      <c r="B89" s="50"/>
      <c r="C89" s="107"/>
      <c r="D89" s="62" t="s">
        <v>82</v>
      </c>
      <c r="E89" s="81"/>
      <c r="F89" s="14">
        <v>0</v>
      </c>
      <c r="G89" s="14">
        <v>0</v>
      </c>
      <c r="H89" s="14">
        <v>0</v>
      </c>
      <c r="I89" s="41">
        <v>0</v>
      </c>
      <c r="J89" s="99">
        <v>5000</v>
      </c>
      <c r="L89" s="16"/>
      <c r="M89" s="6"/>
    </row>
    <row r="90" spans="1:19">
      <c r="A90" s="49"/>
      <c r="B90" s="50"/>
      <c r="C90" s="107"/>
      <c r="D90" s="62" t="s">
        <v>9</v>
      </c>
      <c r="E90" s="81"/>
      <c r="F90" s="14">
        <v>125000</v>
      </c>
      <c r="G90" s="14">
        <v>150000</v>
      </c>
      <c r="H90" s="14">
        <v>150000</v>
      </c>
      <c r="I90" s="14">
        <v>28125</v>
      </c>
      <c r="J90" s="97">
        <v>0</v>
      </c>
      <c r="L90" s="16"/>
      <c r="M90" s="6"/>
    </row>
    <row r="91" spans="1:19">
      <c r="A91" s="49"/>
      <c r="B91" s="50"/>
      <c r="C91" s="107"/>
      <c r="D91" s="62" t="s">
        <v>87</v>
      </c>
      <c r="E91" s="81"/>
      <c r="F91" s="14">
        <v>36000</v>
      </c>
      <c r="G91" s="14">
        <v>147743</v>
      </c>
      <c r="H91" s="14">
        <v>162000</v>
      </c>
      <c r="I91" s="14">
        <v>31750</v>
      </c>
      <c r="J91" s="97">
        <v>0</v>
      </c>
      <c r="L91" s="16"/>
      <c r="M91" s="6"/>
    </row>
    <row r="92" spans="1:19">
      <c r="A92" s="63" t="s">
        <v>96</v>
      </c>
      <c r="B92" s="121"/>
      <c r="C92" s="115"/>
      <c r="D92" s="65"/>
      <c r="E92" s="122" t="s">
        <v>11</v>
      </c>
      <c r="F92" s="43">
        <f>SUM(F88:F91)</f>
        <v>161000</v>
      </c>
      <c r="G92" s="43">
        <f>SUM(G88:G91)</f>
        <v>358774</v>
      </c>
      <c r="H92" s="43">
        <f>SUM(H88:H91)</f>
        <v>332000</v>
      </c>
      <c r="I92" s="43">
        <f>SUM(I88:I91)</f>
        <v>78344</v>
      </c>
      <c r="J92" s="43">
        <f>SUM(J88:J91)</f>
        <v>23950</v>
      </c>
      <c r="L92" s="16"/>
      <c r="M92" s="6"/>
    </row>
    <row r="93" spans="1:19">
      <c r="A93" s="49"/>
      <c r="B93" s="50"/>
      <c r="C93" s="115">
        <v>8310</v>
      </c>
      <c r="D93" s="65" t="s">
        <v>85</v>
      </c>
      <c r="E93" s="87"/>
      <c r="F93" s="42">
        <v>-1000</v>
      </c>
      <c r="G93" s="42">
        <v>-1156</v>
      </c>
      <c r="H93" s="42">
        <v>0</v>
      </c>
      <c r="I93" s="14">
        <v>-6</v>
      </c>
      <c r="J93" s="97">
        <v>0</v>
      </c>
      <c r="L93" s="16"/>
      <c r="M93" s="6"/>
    </row>
    <row r="94" spans="1:19">
      <c r="A94" s="49"/>
      <c r="B94" s="50"/>
      <c r="C94" s="115">
        <v>8410</v>
      </c>
      <c r="D94" s="65" t="s">
        <v>89</v>
      </c>
      <c r="E94" s="87"/>
      <c r="F94" s="42">
        <v>0</v>
      </c>
      <c r="G94" s="42">
        <v>0</v>
      </c>
      <c r="H94" s="42">
        <v>0</v>
      </c>
      <c r="I94" s="42">
        <v>184</v>
      </c>
      <c r="J94" s="100">
        <v>0</v>
      </c>
      <c r="L94" s="16"/>
      <c r="M94" s="6"/>
    </row>
    <row r="95" spans="1:19" ht="12" thickBot="1">
      <c r="A95" s="52"/>
      <c r="B95" s="53"/>
      <c r="C95" s="119"/>
      <c r="D95" s="68"/>
      <c r="E95" s="89" t="s">
        <v>11</v>
      </c>
      <c r="F95" s="44">
        <f>SUM(F93:F94)</f>
        <v>-1000</v>
      </c>
      <c r="G95" s="44">
        <f t="shared" ref="G95:J95" si="17">SUM(G93:G94)</f>
        <v>-1156</v>
      </c>
      <c r="H95" s="44">
        <f t="shared" si="17"/>
        <v>0</v>
      </c>
      <c r="I95" s="44">
        <f t="shared" si="17"/>
        <v>178</v>
      </c>
      <c r="J95" s="44">
        <f t="shared" si="17"/>
        <v>0</v>
      </c>
      <c r="L95" s="18"/>
      <c r="M95" s="6"/>
    </row>
    <row r="96" spans="1:19" ht="12" thickBot="1">
      <c r="A96" s="54"/>
      <c r="B96" s="54"/>
      <c r="C96" s="55"/>
      <c r="D96" s="48"/>
      <c r="E96" s="48"/>
      <c r="F96" s="25"/>
      <c r="G96" s="92"/>
      <c r="H96" s="25"/>
      <c r="I96" s="74"/>
      <c r="J96" s="74"/>
      <c r="L96" s="35"/>
      <c r="M96" s="6"/>
    </row>
    <row r="97" spans="1:13" ht="12" thickBot="1">
      <c r="A97" s="69"/>
      <c r="B97" s="70"/>
      <c r="C97" s="71"/>
      <c r="D97" s="72"/>
      <c r="E97" s="73" t="s">
        <v>90</v>
      </c>
      <c r="F97" s="30">
        <f>F21+F23+F28+F30+F34+F36+F40+F42+F49+F53+F55+F58+F60+F63+F65+F69+F76+F78+F80+F95+F87+F92</f>
        <v>1367000</v>
      </c>
      <c r="G97" s="45">
        <f t="shared" ref="G97:J97" si="18">G21+G23+G28+G30+G34+G36+G40+G42+G49+G53+G55+G58+G60+G63+G65+G69+G76+G78+G80+G95+G87+G92</f>
        <v>1636168.23</v>
      </c>
      <c r="H97" s="45">
        <f t="shared" si="18"/>
        <v>1551000</v>
      </c>
      <c r="I97" s="30">
        <f t="shared" si="18"/>
        <v>1366490.07</v>
      </c>
      <c r="J97" s="45">
        <f t="shared" si="18"/>
        <v>1254450</v>
      </c>
      <c r="L97" s="38"/>
      <c r="M97" s="6"/>
    </row>
    <row r="98" spans="1:13" ht="12" thickBot="1">
      <c r="A98" s="54"/>
      <c r="B98" s="54"/>
      <c r="C98" s="55"/>
      <c r="D98" s="48"/>
      <c r="E98" s="51"/>
      <c r="F98" s="92"/>
      <c r="G98" s="92"/>
      <c r="H98" s="92"/>
      <c r="I98" s="75"/>
      <c r="J98" s="75"/>
      <c r="L98" s="35"/>
      <c r="M98" s="6"/>
    </row>
    <row r="99" spans="1:13" ht="12" thickBot="1">
      <c r="A99" s="19"/>
      <c r="B99" s="20"/>
      <c r="C99" s="21"/>
      <c r="D99" s="22"/>
      <c r="E99" s="95" t="s">
        <v>91</v>
      </c>
      <c r="F99" s="31">
        <f>SUM(F13-F97)</f>
        <v>0</v>
      </c>
      <c r="G99" s="91">
        <f>SUM(G13-G97)</f>
        <v>-86602.229999999981</v>
      </c>
      <c r="H99" s="91">
        <f>SUM(H13-H97)</f>
        <v>0</v>
      </c>
      <c r="I99" s="46">
        <f>SUM(I13-I97)</f>
        <v>19515.929999999935</v>
      </c>
      <c r="J99" s="31">
        <f>SUM(J13-J97)</f>
        <v>0</v>
      </c>
      <c r="L99" s="39"/>
      <c r="M99" s="6"/>
    </row>
    <row r="100" spans="1:13">
      <c r="I100" s="90"/>
      <c r="J100" s="39"/>
      <c r="L100" s="35"/>
      <c r="M100" s="6"/>
    </row>
    <row r="101" spans="1:13">
      <c r="L101" s="35"/>
      <c r="M101" s="6"/>
    </row>
    <row r="106" spans="1:13">
      <c r="A106" s="7"/>
      <c r="B106" s="7"/>
      <c r="C106" s="7"/>
      <c r="G106" s="7"/>
      <c r="H106" s="7"/>
      <c r="I106" s="7"/>
      <c r="J106" s="7"/>
      <c r="K106" s="7"/>
      <c r="L106" s="7"/>
    </row>
  </sheetData>
  <mergeCells count="2">
    <mergeCell ref="A6:B6"/>
    <mergeCell ref="A13:B13"/>
  </mergeCells>
  <phoneticPr fontId="9" type="noConversion"/>
  <pageMargins left="0.70000000000000007" right="0.70000000000000007" top="0.75000000000000011" bottom="0.75000000000000011" header="0.30000000000000004" footer="0.30000000000000004"/>
  <pageSetup paperSize="9" scale="54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Östgötateatern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Andersson</dc:creator>
  <cp:lastModifiedBy>Linde Sjöstedt</cp:lastModifiedBy>
  <cp:lastPrinted>2014-03-21T07:28:16Z</cp:lastPrinted>
  <dcterms:created xsi:type="dcterms:W3CDTF">2014-02-03T09:01:23Z</dcterms:created>
  <dcterms:modified xsi:type="dcterms:W3CDTF">2014-03-21T08:58:17Z</dcterms:modified>
</cp:coreProperties>
</file>