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autoCompressPictures="0"/>
  <bookViews>
    <workbookView xWindow="8400" yWindow="920" windowWidth="16860" windowHeight="13540"/>
  </bookViews>
  <sheets>
    <sheet name="Blad1" sheetId="1" r:id="rId1"/>
    <sheet name="Blad2" sheetId="2" r:id="rId2"/>
    <sheet name="Blad3" sheetId="3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" l="1"/>
  <c r="F50" i="1"/>
  <c r="F67" i="1"/>
  <c r="G87" i="1"/>
  <c r="I87" i="1"/>
  <c r="I6" i="1"/>
  <c r="I8" i="1"/>
  <c r="I13" i="1"/>
  <c r="I15" i="1"/>
  <c r="I19" i="1"/>
  <c r="I21" i="1"/>
  <c r="I25" i="1"/>
  <c r="I27" i="1"/>
  <c r="I34" i="1"/>
  <c r="I38" i="1"/>
  <c r="I40" i="1"/>
  <c r="I43" i="1"/>
  <c r="I45" i="1"/>
  <c r="I48" i="1"/>
  <c r="I50" i="1"/>
  <c r="I54" i="1"/>
  <c r="I60" i="1"/>
  <c r="I62" i="1"/>
  <c r="I67" i="1"/>
  <c r="I74" i="1"/>
  <c r="I75" i="1"/>
  <c r="I89" i="1"/>
  <c r="H50" i="1"/>
  <c r="H6" i="1"/>
  <c r="H8" i="1"/>
  <c r="H13" i="1"/>
  <c r="H15" i="1"/>
  <c r="H19" i="1"/>
  <c r="H21" i="1"/>
  <c r="H25" i="1"/>
  <c r="H27" i="1"/>
  <c r="H34" i="1"/>
  <c r="H38" i="1"/>
  <c r="H40" i="1"/>
  <c r="H43" i="1"/>
  <c r="H45" i="1"/>
  <c r="H48" i="1"/>
  <c r="H54" i="1"/>
  <c r="H60" i="1"/>
  <c r="H62" i="1"/>
  <c r="H67" i="1"/>
  <c r="H74" i="1"/>
  <c r="H75" i="1"/>
  <c r="H87" i="1"/>
  <c r="H89" i="1"/>
  <c r="G6" i="1"/>
  <c r="G8" i="1"/>
  <c r="G13" i="1"/>
  <c r="G15" i="1"/>
  <c r="G19" i="1"/>
  <c r="G21" i="1"/>
  <c r="G25" i="1"/>
  <c r="G27" i="1"/>
  <c r="G34" i="1"/>
  <c r="G38" i="1"/>
  <c r="G40" i="1"/>
  <c r="G43" i="1"/>
  <c r="G45" i="1"/>
  <c r="G48" i="1"/>
  <c r="G54" i="1"/>
  <c r="G60" i="1"/>
  <c r="G62" i="1"/>
  <c r="G67" i="1"/>
  <c r="G74" i="1"/>
  <c r="G75" i="1"/>
  <c r="G89" i="1"/>
  <c r="F74" i="1"/>
  <c r="F62" i="1"/>
  <c r="F60" i="1"/>
  <c r="F54" i="1"/>
  <c r="F6" i="1"/>
  <c r="F8" i="1"/>
  <c r="F13" i="1"/>
  <c r="F15" i="1"/>
  <c r="F19" i="1"/>
  <c r="F21" i="1"/>
  <c r="F25" i="1"/>
  <c r="F27" i="1"/>
  <c r="F34" i="1"/>
  <c r="F38" i="1"/>
  <c r="F40" i="1"/>
  <c r="F43" i="1"/>
  <c r="F45" i="1"/>
  <c r="F48" i="1"/>
  <c r="F87" i="1"/>
  <c r="H63" i="2"/>
  <c r="G63" i="2"/>
  <c r="F75" i="1"/>
  <c r="F89" i="1"/>
</calcChain>
</file>

<file path=xl/sharedStrings.xml><?xml version="1.0" encoding="utf-8"?>
<sst xmlns="http://schemas.openxmlformats.org/spreadsheetml/2006/main" count="186" uniqueCount="105">
  <si>
    <t>MÅNADSRAPPORT 2011</t>
  </si>
  <si>
    <t>Resekostnader styrelsen</t>
  </si>
  <si>
    <t>Bilersättning, skattefri styrelsen</t>
  </si>
  <si>
    <t>Bilersättning, skattepliktig styrelsen</t>
  </si>
  <si>
    <t>Resekostnader övriga</t>
  </si>
  <si>
    <t>Bilersättning, skattefri övriga</t>
  </si>
  <si>
    <t>Bilersättning, skattepliktig övriga</t>
  </si>
  <si>
    <t>Logi styrelsen</t>
  </si>
  <si>
    <t>Logi Styrelsen</t>
  </si>
  <si>
    <t>Logi övriga</t>
  </si>
  <si>
    <t>Logi, övriga</t>
  </si>
  <si>
    <t>Traktamente skattefritt, övriga</t>
  </si>
  <si>
    <t>Traktament, skattepliktigt</t>
  </si>
  <si>
    <t>Löner</t>
  </si>
  <si>
    <t>Lönekostnader</t>
  </si>
  <si>
    <t>Semesterersättning</t>
  </si>
  <si>
    <t>Sociala avgifter</t>
  </si>
  <si>
    <t>Styrelseersättningar</t>
  </si>
  <si>
    <t>Styrelsearvode</t>
  </si>
  <si>
    <t>Ersättning förlorad arbetsinkomst</t>
  </si>
  <si>
    <t>Övriga arvoden A-skatt</t>
  </si>
  <si>
    <t>Seminarier styrelsen</t>
  </si>
  <si>
    <t>Seminarier, styrelsen</t>
  </si>
  <si>
    <t>Övriga Personalkostnader</t>
  </si>
  <si>
    <t>Löneskatt</t>
  </si>
  <si>
    <t>Collectum</t>
  </si>
  <si>
    <t>FORA</t>
  </si>
  <si>
    <t>Utbildning, seminarier</t>
  </si>
  <si>
    <t>Friskvårdsbidrag</t>
  </si>
  <si>
    <t>Representation</t>
  </si>
  <si>
    <t>Övriga förvaltningskostnader, EJ avdragsgilla</t>
  </si>
  <si>
    <t>Övriga förvaltningskostnader, avdragsgilla</t>
  </si>
  <si>
    <t>Personalrepresentation, avdragsgill</t>
  </si>
  <si>
    <t>Personalrepresentation, EJ avdragsgill</t>
  </si>
  <si>
    <t>Marknadsföring</t>
  </si>
  <si>
    <t>Konsultarvode Henrik</t>
  </si>
  <si>
    <t>Lokalkostnader</t>
  </si>
  <si>
    <t>Lokalhyror</t>
  </si>
  <si>
    <t>Kommunikation</t>
  </si>
  <si>
    <t>Telefon</t>
  </si>
  <si>
    <t>Datakommunikation</t>
  </si>
  <si>
    <t>Porto</t>
  </si>
  <si>
    <t>Administrationskostnader</t>
  </si>
  <si>
    <t>Kontorsmateriel</t>
  </si>
  <si>
    <t>Bankkostnader</t>
  </si>
  <si>
    <t>Tidningar, tidskrifter, facklitteratur</t>
  </si>
  <si>
    <t>Föreningsavgifter</t>
  </si>
  <si>
    <t>Avskrivningskostnad</t>
  </si>
  <si>
    <t>Gåvor</t>
  </si>
  <si>
    <t>Gåvor och uppvaktningar</t>
  </si>
  <si>
    <t>Övriga tjänster</t>
  </si>
  <si>
    <t>Revisionsarvode (föreningsrevisorer)</t>
  </si>
  <si>
    <t>Revisionsarvode (KPMG)</t>
  </si>
  <si>
    <t>Arvode A-skatt Seminarier</t>
  </si>
  <si>
    <t>Övriga arvoden F-skatt</t>
  </si>
  <si>
    <t xml:space="preserve">Övriga externa tjänster </t>
  </si>
  <si>
    <t>--</t>
  </si>
  <si>
    <t>Konferenskostnader</t>
  </si>
  <si>
    <t>Summa</t>
  </si>
  <si>
    <t>Almedalen</t>
  </si>
  <si>
    <t>Summa:</t>
  </si>
  <si>
    <t>Projekt</t>
  </si>
  <si>
    <t>Resekostnader personal</t>
  </si>
  <si>
    <t>Bilersättning, skattefri personal</t>
  </si>
  <si>
    <t>Bilersättning, skattepliktig personal</t>
  </si>
  <si>
    <t>Logi, personal</t>
  </si>
  <si>
    <t>Traktamente skattefritt, personal</t>
  </si>
  <si>
    <t>Traktament, skattepliktigt personal</t>
  </si>
  <si>
    <t>Vårmöte</t>
  </si>
  <si>
    <t>Höstmöte</t>
  </si>
  <si>
    <t>Övriga personalkostnader</t>
  </si>
  <si>
    <t>Möteskostnader vår/höst</t>
  </si>
  <si>
    <t>Tidningar, facklitteratur</t>
  </si>
  <si>
    <t>Övr förvaltn. kostn, EJ avdragsgilla</t>
  </si>
  <si>
    <t>Övr förvaltn. kostn,  avdragsgilla</t>
  </si>
  <si>
    <t>Styrelsen, resekostnader</t>
  </si>
  <si>
    <t>Styrelsen, logi</t>
  </si>
  <si>
    <t>Styrelsen, seminarier</t>
  </si>
  <si>
    <t>Personal, resekostnader</t>
  </si>
  <si>
    <t>Personal, logi</t>
  </si>
  <si>
    <t>Personal, löner</t>
  </si>
  <si>
    <t>Personal, seminarier</t>
  </si>
  <si>
    <t>6460/6461</t>
  </si>
  <si>
    <t>-</t>
  </si>
  <si>
    <t>Friskvårdsbidrag/hälsoundersökning</t>
  </si>
  <si>
    <t xml:space="preserve"> </t>
  </si>
  <si>
    <t>Mötesavgifter</t>
  </si>
  <si>
    <t>Årsavgift bas</t>
  </si>
  <si>
    <t>Årsavgift diffrentierad</t>
  </si>
  <si>
    <t>KOSTNADER</t>
  </si>
  <si>
    <t>INTÄKTER</t>
  </si>
  <si>
    <t>bibu</t>
  </si>
  <si>
    <t>Vår/Höstmöte intäkt</t>
  </si>
  <si>
    <t>Projekt 1</t>
  </si>
  <si>
    <t>Projekt 2</t>
  </si>
  <si>
    <t>Kommunikationsgruppen</t>
  </si>
  <si>
    <t>Almedalen intäkt</t>
  </si>
  <si>
    <t>Projekt 1 Komtjänster</t>
  </si>
  <si>
    <t>Projekt 2 Webb, varumärke</t>
  </si>
  <si>
    <t xml:space="preserve">Ersättning skattepl. övriga </t>
  </si>
  <si>
    <t>Budget</t>
  </si>
  <si>
    <t>Utfall</t>
  </si>
  <si>
    <t>Resultat</t>
  </si>
  <si>
    <t>Bilaga 4.</t>
  </si>
  <si>
    <t>BUDGET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</si>
</sst>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6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17" xfId="0" applyNumberFormat="1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1" fillId="0" borderId="17" xfId="0" applyNumberFormat="1" applyFont="1" applyBorder="1" applyAlignment="1">
      <alignment horizontal="right"/>
    </xf>
    <xf numFmtId="0" fontId="7" fillId="0" borderId="18" xfId="0" applyNumberFormat="1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8" fillId="0" borderId="16" xfId="0" applyFont="1" applyBorder="1"/>
    <xf numFmtId="0" fontId="8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/>
    <xf numFmtId="0" fontId="1" fillId="0" borderId="10" xfId="0" applyFont="1" applyBorder="1" applyAlignment="1">
      <alignment horizontal="center"/>
    </xf>
    <xf numFmtId="0" fontId="1" fillId="0" borderId="22" xfId="0" applyFont="1" applyBorder="1"/>
    <xf numFmtId="0" fontId="6" fillId="0" borderId="4" xfId="0" applyFont="1" applyBorder="1"/>
    <xf numFmtId="0" fontId="6" fillId="0" borderId="14" xfId="0" applyFont="1" applyBorder="1"/>
    <xf numFmtId="0" fontId="6" fillId="0" borderId="18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17" xfId="0" applyFont="1" applyBorder="1"/>
    <xf numFmtId="0" fontId="6" fillId="0" borderId="9" xfId="0" applyFont="1" applyBorder="1"/>
    <xf numFmtId="0" fontId="6" fillId="0" borderId="0" xfId="0" applyFont="1"/>
    <xf numFmtId="3" fontId="1" fillId="0" borderId="8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1" fillId="0" borderId="8" xfId="0" quotePrefix="1" applyNumberFormat="1" applyFont="1" applyBorder="1" applyAlignment="1">
      <alignment horizontal="right"/>
    </xf>
    <xf numFmtId="3" fontId="8" fillId="0" borderId="19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3" fontId="1" fillId="2" borderId="9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1" fillId="2" borderId="9" xfId="0" quotePrefix="1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0" fontId="7" fillId="2" borderId="17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/>
    <xf numFmtId="3" fontId="1" fillId="0" borderId="3" xfId="0" applyNumberFormat="1" applyFont="1" applyBorder="1" applyAlignment="1">
      <alignment horizontal="right"/>
    </xf>
    <xf numFmtId="0" fontId="5" fillId="0" borderId="5" xfId="0" applyFont="1" applyBorder="1"/>
    <xf numFmtId="0" fontId="5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6" fillId="0" borderId="23" xfId="0" applyFont="1" applyBorder="1"/>
    <xf numFmtId="0" fontId="1" fillId="0" borderId="2" xfId="0" applyFont="1" applyBorder="1"/>
    <xf numFmtId="3" fontId="1" fillId="0" borderId="4" xfId="0" applyNumberFormat="1" applyFont="1" applyBorder="1" applyAlignment="1">
      <alignment horizontal="right"/>
    </xf>
    <xf numFmtId="0" fontId="1" fillId="0" borderId="5" xfId="0" applyFont="1" applyBorder="1"/>
    <xf numFmtId="3" fontId="1" fillId="0" borderId="23" xfId="0" applyNumberFormat="1" applyFont="1" applyBorder="1" applyAlignment="1">
      <alignment horizontal="right"/>
    </xf>
    <xf numFmtId="0" fontId="1" fillId="0" borderId="12" xfId="0" applyFont="1" applyBorder="1"/>
    <xf numFmtId="3" fontId="1" fillId="0" borderId="11" xfId="0" applyNumberFormat="1" applyFont="1" applyBorder="1" applyAlignment="1">
      <alignment horizontal="right"/>
    </xf>
    <xf numFmtId="0" fontId="5" fillId="0" borderId="13" xfId="0" applyFont="1" applyBorder="1"/>
    <xf numFmtId="3" fontId="5" fillId="0" borderId="1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5" fillId="0" borderId="13" xfId="0" applyNumberFormat="1" applyFont="1" applyBorder="1" applyAlignment="1">
      <alignment horizontal="right"/>
    </xf>
    <xf numFmtId="14" fontId="5" fillId="0" borderId="13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3" fontId="1" fillId="0" borderId="26" xfId="0" quotePrefix="1" applyNumberFormat="1" applyFont="1" applyBorder="1" applyAlignment="1">
      <alignment horizontal="right"/>
    </xf>
    <xf numFmtId="3" fontId="1" fillId="2" borderId="26" xfId="0" applyNumberFormat="1" applyFont="1" applyFill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0" fontId="10" fillId="0" borderId="16" xfId="0" applyFont="1" applyBorder="1"/>
    <xf numFmtId="0" fontId="10" fillId="0" borderId="19" xfId="0" applyFont="1" applyBorder="1"/>
    <xf numFmtId="0" fontId="11" fillId="0" borderId="19" xfId="0" applyFont="1" applyBorder="1" applyAlignment="1">
      <alignment horizontal="center"/>
    </xf>
    <xf numFmtId="0" fontId="11" fillId="0" borderId="19" xfId="0" applyFont="1" applyBorder="1"/>
    <xf numFmtId="3" fontId="10" fillId="0" borderId="15" xfId="0" applyNumberFormat="1" applyFont="1" applyBorder="1" applyAlignment="1">
      <alignment horizontal="right"/>
    </xf>
    <xf numFmtId="3" fontId="1" fillId="0" borderId="28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0" fontId="11" fillId="0" borderId="16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2" fillId="0" borderId="0" xfId="0" applyFont="1" applyBorder="1"/>
    <xf numFmtId="14" fontId="12" fillId="0" borderId="0" xfId="0" applyNumberFormat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</cellXfs>
  <cellStyles count="133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89"/>
  <sheetViews>
    <sheetView tabSelected="1" zoomScale="125" zoomScaleNormal="125" zoomScalePageLayoutView="125" workbookViewId="0">
      <selection activeCell="K9" sqref="K9"/>
    </sheetView>
  </sheetViews>
  <sheetFormatPr baseColWidth="10" defaultColWidth="8.83203125" defaultRowHeight="11" x14ac:dyDescent="0"/>
  <cols>
    <col min="1" max="1" width="10.33203125" style="37" customWidth="1"/>
    <col min="2" max="2" width="6.83203125" style="37" customWidth="1"/>
    <col min="3" max="3" width="5.83203125" style="8" customWidth="1"/>
    <col min="4" max="4" width="20.6640625" style="1" customWidth="1"/>
    <col min="5" max="5" width="7" style="1" customWidth="1"/>
    <col min="6" max="6" width="7" style="9" customWidth="1"/>
    <col min="7" max="7" width="8.5" style="9" customWidth="1"/>
    <col min="8" max="9" width="8.33203125" style="9" customWidth="1"/>
    <col min="10" max="16384" width="8.83203125" style="1"/>
  </cols>
  <sheetData>
    <row r="1" spans="1:11" ht="18">
      <c r="A1" s="95" t="s">
        <v>104</v>
      </c>
      <c r="B1" s="95"/>
      <c r="C1" s="96"/>
      <c r="D1" s="101" t="s">
        <v>103</v>
      </c>
      <c r="E1" s="34"/>
      <c r="F1" s="98" t="s">
        <v>100</v>
      </c>
      <c r="G1" s="98" t="s">
        <v>100</v>
      </c>
      <c r="H1" s="98" t="s">
        <v>101</v>
      </c>
      <c r="I1" s="98" t="s">
        <v>101</v>
      </c>
      <c r="J1" s="6"/>
      <c r="K1" s="6"/>
    </row>
    <row r="2" spans="1:11" ht="12" thickBot="1">
      <c r="A2" s="76" t="s">
        <v>89</v>
      </c>
      <c r="B2" s="12"/>
      <c r="C2" s="13"/>
      <c r="D2" s="97"/>
      <c r="E2" s="12"/>
      <c r="F2" s="99">
        <v>2013</v>
      </c>
      <c r="G2" s="99">
        <v>2012</v>
      </c>
      <c r="H2" s="100">
        <v>2011</v>
      </c>
      <c r="I2" s="100">
        <v>2010</v>
      </c>
      <c r="J2" s="6"/>
    </row>
    <row r="3" spans="1:11">
      <c r="A3" s="31" t="s">
        <v>75</v>
      </c>
      <c r="B3" s="32"/>
      <c r="C3" s="27">
        <v>5810</v>
      </c>
      <c r="D3" s="28" t="s">
        <v>1</v>
      </c>
      <c r="E3" s="45"/>
      <c r="F3" s="69">
        <v>51000</v>
      </c>
      <c r="G3" s="69">
        <v>50000</v>
      </c>
      <c r="H3" s="3">
        <v>96971.5</v>
      </c>
      <c r="I3" s="77">
        <v>105180</v>
      </c>
      <c r="J3" s="6"/>
    </row>
    <row r="4" spans="1:11">
      <c r="A4" s="33"/>
      <c r="B4" s="34"/>
      <c r="C4" s="14">
        <v>7330</v>
      </c>
      <c r="D4" s="15" t="s">
        <v>2</v>
      </c>
      <c r="E4" s="22"/>
      <c r="F4" s="42">
        <v>5000</v>
      </c>
      <c r="G4" s="42">
        <v>5000</v>
      </c>
      <c r="H4" s="38">
        <v>6204.4</v>
      </c>
      <c r="I4" s="78">
        <v>9231.65</v>
      </c>
      <c r="J4" s="6"/>
    </row>
    <row r="5" spans="1:11">
      <c r="A5" s="33"/>
      <c r="B5" s="34"/>
      <c r="C5" s="14">
        <v>7331</v>
      </c>
      <c r="D5" s="15" t="s">
        <v>3</v>
      </c>
      <c r="E5" s="22"/>
      <c r="F5" s="42">
        <v>2000</v>
      </c>
      <c r="G5" s="42">
        <v>2000</v>
      </c>
      <c r="H5" s="38">
        <v>3037.1</v>
      </c>
      <c r="I5" s="78">
        <v>1862.1</v>
      </c>
      <c r="J5" s="6"/>
    </row>
    <row r="6" spans="1:11">
      <c r="A6" s="33"/>
      <c r="B6" s="34"/>
      <c r="C6" s="14"/>
      <c r="D6" s="15"/>
      <c r="E6" s="18" t="s">
        <v>60</v>
      </c>
      <c r="F6" s="43">
        <f>SUM(F3:F5)</f>
        <v>58000</v>
      </c>
      <c r="G6" s="43">
        <f>SUM(G3:G5)</f>
        <v>57000</v>
      </c>
      <c r="H6" s="39">
        <f>SUM(H3:H5)</f>
        <v>106213</v>
      </c>
      <c r="I6" s="79">
        <f>SUM(I3:I5)</f>
        <v>116273.75</v>
      </c>
      <c r="J6" s="6"/>
    </row>
    <row r="7" spans="1:11">
      <c r="A7" s="35" t="s">
        <v>76</v>
      </c>
      <c r="B7" s="36"/>
      <c r="C7" s="14">
        <v>5830</v>
      </c>
      <c r="D7" s="15" t="s">
        <v>8</v>
      </c>
      <c r="E7" s="22"/>
      <c r="F7" s="42">
        <v>14500</v>
      </c>
      <c r="G7" s="42">
        <v>15000</v>
      </c>
      <c r="H7" s="38">
        <v>34662</v>
      </c>
      <c r="I7" s="78">
        <v>75450</v>
      </c>
      <c r="J7" s="6"/>
    </row>
    <row r="8" spans="1:11">
      <c r="A8" s="33"/>
      <c r="B8" s="34"/>
      <c r="C8" s="16"/>
      <c r="D8" s="17"/>
      <c r="E8" s="18" t="s">
        <v>60</v>
      </c>
      <c r="F8" s="52">
        <f>SUM(F7)</f>
        <v>14500</v>
      </c>
      <c r="G8" s="52">
        <f>SUM(G7)</f>
        <v>15000</v>
      </c>
      <c r="H8" s="39">
        <f>SUM(H7)</f>
        <v>34662</v>
      </c>
      <c r="I8" s="79">
        <f>SUM(I7)</f>
        <v>75450</v>
      </c>
      <c r="J8" s="6"/>
    </row>
    <row r="9" spans="1:11">
      <c r="A9" s="35" t="s">
        <v>17</v>
      </c>
      <c r="B9" s="36"/>
      <c r="C9" s="14">
        <v>6410</v>
      </c>
      <c r="D9" s="15" t="s">
        <v>18</v>
      </c>
      <c r="E9" s="22"/>
      <c r="F9" s="42">
        <v>35000</v>
      </c>
      <c r="G9" s="42">
        <v>45000</v>
      </c>
      <c r="H9" s="38">
        <v>60600</v>
      </c>
      <c r="I9" s="78">
        <v>78800</v>
      </c>
      <c r="J9" s="6"/>
    </row>
    <row r="10" spans="1:11">
      <c r="A10" s="33"/>
      <c r="B10" s="34"/>
      <c r="C10" s="14">
        <v>6411</v>
      </c>
      <c r="D10" s="15" t="s">
        <v>19</v>
      </c>
      <c r="E10" s="22"/>
      <c r="F10" s="42">
        <v>48000</v>
      </c>
      <c r="G10" s="42">
        <v>27000</v>
      </c>
      <c r="H10" s="38">
        <v>59443</v>
      </c>
      <c r="I10" s="78">
        <v>41184</v>
      </c>
      <c r="J10" s="6"/>
    </row>
    <row r="11" spans="1:11">
      <c r="A11" s="33"/>
      <c r="B11" s="34"/>
      <c r="C11" s="14">
        <v>6412</v>
      </c>
      <c r="D11" s="15" t="s">
        <v>20</v>
      </c>
      <c r="E11" s="22"/>
      <c r="F11" s="53">
        <v>0</v>
      </c>
      <c r="G11" s="53">
        <v>0</v>
      </c>
      <c r="H11" s="40">
        <v>0</v>
      </c>
      <c r="I11" s="80">
        <v>0</v>
      </c>
      <c r="J11" s="6"/>
    </row>
    <row r="12" spans="1:11">
      <c r="A12" s="33"/>
      <c r="B12" s="34"/>
      <c r="C12" s="14">
        <v>7511</v>
      </c>
      <c r="D12" s="15" t="s">
        <v>16</v>
      </c>
      <c r="E12" s="22"/>
      <c r="F12" s="50">
        <v>27000</v>
      </c>
      <c r="G12" s="50">
        <v>23000</v>
      </c>
      <c r="H12" s="47">
        <v>36601.230000000003</v>
      </c>
      <c r="I12" s="80">
        <v>38284.050000000003</v>
      </c>
      <c r="J12" s="6"/>
    </row>
    <row r="13" spans="1:11">
      <c r="A13" s="33"/>
      <c r="B13" s="34"/>
      <c r="C13" s="16"/>
      <c r="D13" s="17"/>
      <c r="E13" s="18" t="s">
        <v>60</v>
      </c>
      <c r="F13" s="43">
        <f>SUM(F9:F12)</f>
        <v>110000</v>
      </c>
      <c r="G13" s="43">
        <f>SUM(G9:G12)</f>
        <v>95000</v>
      </c>
      <c r="H13" s="39">
        <f>SUM(H9:H12)</f>
        <v>156644.23000000001</v>
      </c>
      <c r="I13" s="79">
        <f>SUM(I9:I12)</f>
        <v>158268.04999999999</v>
      </c>
      <c r="J13" s="6"/>
    </row>
    <row r="14" spans="1:11">
      <c r="A14" s="35" t="s">
        <v>77</v>
      </c>
      <c r="B14" s="36"/>
      <c r="C14" s="14">
        <v>6470</v>
      </c>
      <c r="D14" s="15" t="s">
        <v>22</v>
      </c>
      <c r="E14" s="22"/>
      <c r="F14" s="42">
        <v>3000</v>
      </c>
      <c r="G14" s="42">
        <v>8000</v>
      </c>
      <c r="H14" s="38">
        <v>5500.9</v>
      </c>
      <c r="I14" s="78">
        <v>14800</v>
      </c>
      <c r="J14" s="6"/>
    </row>
    <row r="15" spans="1:11">
      <c r="A15" s="33"/>
      <c r="B15" s="34"/>
      <c r="C15" s="16"/>
      <c r="D15" s="17"/>
      <c r="E15" s="19" t="s">
        <v>60</v>
      </c>
      <c r="F15" s="43">
        <f>SUM(F14)</f>
        <v>3000</v>
      </c>
      <c r="G15" s="43">
        <f>SUM(G14)</f>
        <v>8000</v>
      </c>
      <c r="H15" s="39">
        <f>SUM(H14)</f>
        <v>5500.9</v>
      </c>
      <c r="I15" s="79">
        <f>SUM(I14)</f>
        <v>14800</v>
      </c>
      <c r="J15" s="6"/>
    </row>
    <row r="16" spans="1:11">
      <c r="A16" s="35" t="s">
        <v>78</v>
      </c>
      <c r="B16" s="36"/>
      <c r="C16" s="14">
        <v>5811</v>
      </c>
      <c r="D16" s="15" t="s">
        <v>62</v>
      </c>
      <c r="E16" s="20"/>
      <c r="F16" s="42">
        <v>24500</v>
      </c>
      <c r="G16" s="42">
        <v>24000</v>
      </c>
      <c r="H16" s="38">
        <v>24526</v>
      </c>
      <c r="I16" s="78">
        <v>8820</v>
      </c>
      <c r="J16" s="6"/>
    </row>
    <row r="17" spans="1:12">
      <c r="A17" s="33"/>
      <c r="B17" s="34"/>
      <c r="C17" s="14">
        <v>7332</v>
      </c>
      <c r="D17" s="15" t="s">
        <v>63</v>
      </c>
      <c r="E17" s="20"/>
      <c r="F17" s="42">
        <v>0</v>
      </c>
      <c r="G17" s="42">
        <v>1000</v>
      </c>
      <c r="H17" s="38">
        <v>666.5</v>
      </c>
      <c r="I17" s="78">
        <v>222.94</v>
      </c>
      <c r="J17" s="6"/>
    </row>
    <row r="18" spans="1:12">
      <c r="A18" s="33"/>
      <c r="B18" s="34"/>
      <c r="C18" s="14">
        <v>7333</v>
      </c>
      <c r="D18" s="15" t="s">
        <v>64</v>
      </c>
      <c r="E18" s="20"/>
      <c r="F18" s="42">
        <v>0</v>
      </c>
      <c r="G18" s="42">
        <v>500</v>
      </c>
      <c r="H18" s="38">
        <v>342</v>
      </c>
      <c r="I18" s="78">
        <v>108.45</v>
      </c>
      <c r="J18" s="6"/>
    </row>
    <row r="19" spans="1:12">
      <c r="A19" s="33"/>
      <c r="B19" s="34"/>
      <c r="C19" s="16"/>
      <c r="D19" s="17"/>
      <c r="E19" s="18" t="s">
        <v>60</v>
      </c>
      <c r="F19" s="52">
        <f>SUM(F16:F18)</f>
        <v>24500</v>
      </c>
      <c r="G19" s="43">
        <f>SUM(G16:G18)</f>
        <v>25500</v>
      </c>
      <c r="H19" s="39">
        <f>SUM(H16:H18)</f>
        <v>25534.5</v>
      </c>
      <c r="I19" s="79">
        <f>SUM(I16:I18)</f>
        <v>9151.3900000000012</v>
      </c>
      <c r="J19" s="6"/>
    </row>
    <row r="20" spans="1:12">
      <c r="A20" s="35" t="s">
        <v>79</v>
      </c>
      <c r="B20" s="36"/>
      <c r="C20" s="14">
        <v>5831</v>
      </c>
      <c r="D20" s="15" t="s">
        <v>65</v>
      </c>
      <c r="E20" s="20"/>
      <c r="F20" s="42">
        <v>18500</v>
      </c>
      <c r="G20" s="42">
        <v>18000</v>
      </c>
      <c r="H20" s="38">
        <v>15931</v>
      </c>
      <c r="I20" s="78">
        <v>21721</v>
      </c>
    </row>
    <row r="21" spans="1:12">
      <c r="A21" s="33"/>
      <c r="B21" s="34"/>
      <c r="C21" s="16"/>
      <c r="D21" s="17"/>
      <c r="E21" s="18" t="s">
        <v>60</v>
      </c>
      <c r="F21" s="52">
        <f>SUM(F20)</f>
        <v>18500</v>
      </c>
      <c r="G21" s="43">
        <f>SUM(G20)</f>
        <v>18000</v>
      </c>
      <c r="H21" s="39">
        <f>SUM(H20)</f>
        <v>15931</v>
      </c>
      <c r="I21" s="79">
        <f>I20</f>
        <v>21721</v>
      </c>
    </row>
    <row r="22" spans="1:12">
      <c r="A22" s="35" t="s">
        <v>80</v>
      </c>
      <c r="B22" s="36"/>
      <c r="C22" s="14">
        <v>7211</v>
      </c>
      <c r="D22" s="15" t="s">
        <v>14</v>
      </c>
      <c r="E22" s="51"/>
      <c r="F22" s="50">
        <v>445000</v>
      </c>
      <c r="G22" s="50">
        <v>425000</v>
      </c>
      <c r="H22" s="38">
        <v>413000</v>
      </c>
      <c r="I22" s="78">
        <v>243329.45</v>
      </c>
      <c r="J22" s="6"/>
    </row>
    <row r="23" spans="1:12">
      <c r="A23" s="33"/>
      <c r="B23" s="34"/>
      <c r="C23" s="14">
        <v>7214</v>
      </c>
      <c r="D23" s="15" t="s">
        <v>15</v>
      </c>
      <c r="E23" s="51"/>
      <c r="F23" s="50">
        <v>51000</v>
      </c>
      <c r="G23" s="50">
        <v>70000</v>
      </c>
      <c r="H23" s="38">
        <v>68370</v>
      </c>
      <c r="I23" s="78">
        <v>17982</v>
      </c>
      <c r="J23" s="6"/>
    </row>
    <row r="24" spans="1:12">
      <c r="A24" s="33"/>
      <c r="B24" s="34"/>
      <c r="C24" s="14">
        <v>7511</v>
      </c>
      <c r="D24" s="15" t="s">
        <v>16</v>
      </c>
      <c r="E24" s="51"/>
      <c r="F24" s="50">
        <v>158000</v>
      </c>
      <c r="G24" s="50">
        <v>159000</v>
      </c>
      <c r="H24" s="47">
        <v>153340.51999999999</v>
      </c>
      <c r="I24" s="78">
        <v>77036</v>
      </c>
      <c r="J24" s="11"/>
    </row>
    <row r="25" spans="1:12">
      <c r="A25" s="33"/>
      <c r="B25" s="34"/>
      <c r="C25" s="16"/>
      <c r="D25" s="17"/>
      <c r="E25" s="55" t="s">
        <v>60</v>
      </c>
      <c r="F25" s="52">
        <f>SUM(F22:F24)</f>
        <v>654000</v>
      </c>
      <c r="G25" s="52">
        <f>SUM(G22:G24)</f>
        <v>654000</v>
      </c>
      <c r="H25" s="39">
        <f>SUM(H22:H24)</f>
        <v>634710.52</v>
      </c>
      <c r="I25" s="79">
        <f>SUM(I22:I24)</f>
        <v>338347.45</v>
      </c>
      <c r="J25" s="6"/>
    </row>
    <row r="26" spans="1:12">
      <c r="A26" s="35" t="s">
        <v>81</v>
      </c>
      <c r="B26" s="36"/>
      <c r="C26" s="48">
        <v>7610</v>
      </c>
      <c r="D26" s="49" t="s">
        <v>27</v>
      </c>
      <c r="E26" s="51"/>
      <c r="F26" s="50">
        <v>4000</v>
      </c>
      <c r="G26" s="50">
        <v>14000</v>
      </c>
      <c r="H26" s="47">
        <v>13498.5</v>
      </c>
      <c r="I26" s="81">
        <v>16062.5</v>
      </c>
      <c r="J26" s="6"/>
      <c r="K26" s="6"/>
      <c r="L26" s="1" t="s">
        <v>85</v>
      </c>
    </row>
    <row r="27" spans="1:12">
      <c r="A27" s="33"/>
      <c r="B27" s="34"/>
      <c r="C27" s="16"/>
      <c r="D27" s="17"/>
      <c r="E27" s="19" t="s">
        <v>60</v>
      </c>
      <c r="F27" s="43">
        <f>SUM(F26)</f>
        <v>4000</v>
      </c>
      <c r="G27" s="43">
        <f>SUM(G26)</f>
        <v>14000</v>
      </c>
      <c r="H27" s="39">
        <f>SUM(H26)</f>
        <v>13498.5</v>
      </c>
      <c r="I27" s="79">
        <f>SUM(I26)</f>
        <v>16062.5</v>
      </c>
      <c r="J27" s="6"/>
      <c r="K27" s="6"/>
    </row>
    <row r="28" spans="1:12">
      <c r="A28" s="35" t="s">
        <v>70</v>
      </c>
      <c r="B28" s="36"/>
      <c r="C28" s="14">
        <v>7322</v>
      </c>
      <c r="D28" s="15" t="s">
        <v>66</v>
      </c>
      <c r="E28" s="20"/>
      <c r="F28" s="44">
        <v>6500</v>
      </c>
      <c r="G28" s="44">
        <v>6000</v>
      </c>
      <c r="H28" s="38">
        <v>5957</v>
      </c>
      <c r="I28" s="78">
        <v>3846</v>
      </c>
      <c r="J28" s="6"/>
    </row>
    <row r="29" spans="1:12">
      <c r="A29" s="33"/>
      <c r="B29" s="34"/>
      <c r="C29" s="14">
        <v>7323</v>
      </c>
      <c r="D29" s="15" t="s">
        <v>67</v>
      </c>
      <c r="E29" s="20"/>
      <c r="F29" s="42">
        <v>4000</v>
      </c>
      <c r="G29" s="42">
        <v>4000</v>
      </c>
      <c r="H29" s="38">
        <v>4280</v>
      </c>
      <c r="I29" s="78">
        <v>2359</v>
      </c>
      <c r="J29" s="6"/>
    </row>
    <row r="30" spans="1:12">
      <c r="A30" s="33"/>
      <c r="B30" s="34"/>
      <c r="C30" s="14">
        <v>7530</v>
      </c>
      <c r="D30" s="15" t="s">
        <v>24</v>
      </c>
      <c r="E30" s="22"/>
      <c r="F30" s="42">
        <v>20000</v>
      </c>
      <c r="G30" s="42">
        <v>18000</v>
      </c>
      <c r="H30" s="38">
        <v>17305</v>
      </c>
      <c r="I30" s="78">
        <v>6947</v>
      </c>
      <c r="J30" s="6"/>
    </row>
    <row r="31" spans="1:12">
      <c r="A31" s="33"/>
      <c r="B31" s="34"/>
      <c r="C31" s="14">
        <v>7560</v>
      </c>
      <c r="D31" s="15" t="s">
        <v>25</v>
      </c>
      <c r="E31" s="22"/>
      <c r="F31" s="42">
        <v>75000</v>
      </c>
      <c r="G31" s="42">
        <v>72000</v>
      </c>
      <c r="H31" s="38">
        <v>70369</v>
      </c>
      <c r="I31" s="78">
        <v>28639.65</v>
      </c>
      <c r="J31" s="6"/>
    </row>
    <row r="32" spans="1:12">
      <c r="A32" s="33"/>
      <c r="B32" s="34"/>
      <c r="C32" s="14">
        <v>7571</v>
      </c>
      <c r="D32" s="15" t="s">
        <v>26</v>
      </c>
      <c r="E32" s="22"/>
      <c r="F32" s="42">
        <v>2500</v>
      </c>
      <c r="G32" s="42">
        <v>500</v>
      </c>
      <c r="H32" s="38">
        <v>450</v>
      </c>
      <c r="I32" s="78">
        <v>450</v>
      </c>
      <c r="J32" s="6"/>
    </row>
    <row r="33" spans="1:10">
      <c r="A33" s="33"/>
      <c r="B33" s="34"/>
      <c r="C33" s="14">
        <v>7650</v>
      </c>
      <c r="D33" s="15" t="s">
        <v>84</v>
      </c>
      <c r="E33" s="22"/>
      <c r="F33" s="42">
        <v>4000</v>
      </c>
      <c r="G33" s="42">
        <v>4000</v>
      </c>
      <c r="H33" s="38">
        <v>3663</v>
      </c>
      <c r="I33" s="78">
        <v>480</v>
      </c>
      <c r="J33" s="6"/>
    </row>
    <row r="34" spans="1:10">
      <c r="A34" s="33"/>
      <c r="B34" s="34"/>
      <c r="C34" s="16"/>
      <c r="D34" s="17"/>
      <c r="E34" s="21" t="s">
        <v>60</v>
      </c>
      <c r="F34" s="43">
        <f>SUM(F28:F33)</f>
        <v>112000</v>
      </c>
      <c r="G34" s="43">
        <f>SUM(G28:G33)</f>
        <v>104500</v>
      </c>
      <c r="H34" s="39">
        <f>SUM(H28:H33)</f>
        <v>102024</v>
      </c>
      <c r="I34" s="79">
        <f>SUM(I28:I33)</f>
        <v>42721.65</v>
      </c>
      <c r="J34" s="6"/>
    </row>
    <row r="35" spans="1:10">
      <c r="A35" s="35" t="s">
        <v>4</v>
      </c>
      <c r="B35" s="36"/>
      <c r="C35" s="14">
        <v>5811</v>
      </c>
      <c r="D35" s="15" t="s">
        <v>4</v>
      </c>
      <c r="E35" s="22"/>
      <c r="F35" s="42">
        <v>0</v>
      </c>
      <c r="G35" s="42">
        <v>3000</v>
      </c>
      <c r="H35" s="38">
        <v>3332</v>
      </c>
      <c r="I35" s="80">
        <v>0</v>
      </c>
      <c r="J35" s="6"/>
    </row>
    <row r="36" spans="1:10">
      <c r="A36" s="33"/>
      <c r="B36" s="34"/>
      <c r="C36" s="14">
        <v>7332</v>
      </c>
      <c r="D36" s="15" t="s">
        <v>5</v>
      </c>
      <c r="E36" s="22"/>
      <c r="F36" s="42">
        <v>0</v>
      </c>
      <c r="G36" s="42">
        <v>0</v>
      </c>
      <c r="H36" s="40">
        <v>0</v>
      </c>
      <c r="I36" s="80">
        <v>0</v>
      </c>
      <c r="J36" s="6"/>
    </row>
    <row r="37" spans="1:10">
      <c r="A37" s="33"/>
      <c r="B37" s="34"/>
      <c r="C37" s="14">
        <v>7333</v>
      </c>
      <c r="D37" s="15" t="s">
        <v>6</v>
      </c>
      <c r="E37" s="22"/>
      <c r="F37" s="42">
        <v>0</v>
      </c>
      <c r="G37" s="42">
        <v>0</v>
      </c>
      <c r="H37" s="40">
        <v>0</v>
      </c>
      <c r="I37" s="80">
        <v>0</v>
      </c>
      <c r="J37" s="6"/>
    </row>
    <row r="38" spans="1:10">
      <c r="A38" s="33"/>
      <c r="B38" s="34"/>
      <c r="C38" s="16"/>
      <c r="D38" s="17"/>
      <c r="E38" s="18" t="s">
        <v>60</v>
      </c>
      <c r="F38" s="43">
        <f>SUM(F35:F37)</f>
        <v>0</v>
      </c>
      <c r="G38" s="43">
        <f>SUM(G35:G37)</f>
        <v>3000</v>
      </c>
      <c r="H38" s="39">
        <f>SUM(H35:H37)</f>
        <v>3332</v>
      </c>
      <c r="I38" s="79">
        <f>SUM(I35:I37)</f>
        <v>0</v>
      </c>
      <c r="J38" s="6"/>
    </row>
    <row r="39" spans="1:10">
      <c r="A39" s="35" t="s">
        <v>9</v>
      </c>
      <c r="B39" s="36"/>
      <c r="C39" s="14">
        <v>5831</v>
      </c>
      <c r="D39" s="15" t="s">
        <v>10</v>
      </c>
      <c r="E39" s="22"/>
      <c r="F39" s="42">
        <v>0</v>
      </c>
      <c r="G39" s="42">
        <v>0</v>
      </c>
      <c r="H39" s="40">
        <v>0</v>
      </c>
      <c r="I39" s="78">
        <v>0</v>
      </c>
      <c r="J39" s="6"/>
    </row>
    <row r="40" spans="1:10">
      <c r="A40" s="33"/>
      <c r="B40" s="34"/>
      <c r="C40" s="16"/>
      <c r="D40" s="17"/>
      <c r="E40" s="18" t="s">
        <v>60</v>
      </c>
      <c r="F40" s="43">
        <f>SUM(F39)</f>
        <v>0</v>
      </c>
      <c r="G40" s="43">
        <f>SUM(G39)</f>
        <v>0</v>
      </c>
      <c r="H40" s="39">
        <f>SUM(H39)</f>
        <v>0</v>
      </c>
      <c r="I40" s="79">
        <f>SUM(I39)</f>
        <v>0</v>
      </c>
      <c r="J40" s="6"/>
    </row>
    <row r="41" spans="1:10">
      <c r="A41" s="35" t="s">
        <v>71</v>
      </c>
      <c r="B41" s="36"/>
      <c r="C41" s="14" t="s">
        <v>82</v>
      </c>
      <c r="D41" s="15" t="s">
        <v>68</v>
      </c>
      <c r="E41" s="22"/>
      <c r="F41" s="42">
        <v>40000</v>
      </c>
      <c r="G41" s="42">
        <v>37000</v>
      </c>
      <c r="H41" s="38">
        <v>42836</v>
      </c>
      <c r="I41" s="78">
        <v>47950</v>
      </c>
      <c r="J41" s="6"/>
    </row>
    <row r="42" spans="1:10">
      <c r="A42" s="33"/>
      <c r="B42" s="34"/>
      <c r="C42" s="14" t="s">
        <v>82</v>
      </c>
      <c r="D42" s="15" t="s">
        <v>69</v>
      </c>
      <c r="E42" s="22"/>
      <c r="F42" s="42">
        <v>40000</v>
      </c>
      <c r="G42" s="42">
        <v>37000</v>
      </c>
      <c r="H42" s="40">
        <v>37022</v>
      </c>
      <c r="I42" s="78">
        <v>25418</v>
      </c>
      <c r="J42" s="6"/>
    </row>
    <row r="43" spans="1:10">
      <c r="A43" s="33"/>
      <c r="B43" s="34"/>
      <c r="C43" s="16"/>
      <c r="D43" s="17"/>
      <c r="E43" s="18" t="s">
        <v>60</v>
      </c>
      <c r="F43" s="43">
        <f>SUM(F41:F42)</f>
        <v>80000</v>
      </c>
      <c r="G43" s="43">
        <f>SUM(G41:G42)</f>
        <v>74000</v>
      </c>
      <c r="H43" s="39">
        <f>SUM(H41:H42)</f>
        <v>79858</v>
      </c>
      <c r="I43" s="79">
        <f>SUM(I41:I42)</f>
        <v>73368</v>
      </c>
      <c r="J43" s="6"/>
    </row>
    <row r="44" spans="1:10">
      <c r="A44" s="35" t="s">
        <v>34</v>
      </c>
      <c r="B44" s="36"/>
      <c r="C44" s="14">
        <v>5990</v>
      </c>
      <c r="D44" s="15" t="s">
        <v>34</v>
      </c>
      <c r="E44" s="22"/>
      <c r="F44" s="50">
        <v>0</v>
      </c>
      <c r="G44" s="42">
        <v>20000</v>
      </c>
      <c r="H44" s="38">
        <v>13353</v>
      </c>
      <c r="I44" s="78">
        <v>15325</v>
      </c>
      <c r="J44" s="6"/>
    </row>
    <row r="45" spans="1:10">
      <c r="A45" s="33"/>
      <c r="B45" s="34"/>
      <c r="C45" s="16"/>
      <c r="D45" s="17"/>
      <c r="E45" s="18" t="s">
        <v>60</v>
      </c>
      <c r="F45" s="43">
        <f>SUM(F44:F44)</f>
        <v>0</v>
      </c>
      <c r="G45" s="43">
        <f>SUM(G44:G44)</f>
        <v>20000</v>
      </c>
      <c r="H45" s="39">
        <f>SUM(H44:H44)</f>
        <v>13353</v>
      </c>
      <c r="I45" s="79">
        <f>SUM(I44:I44)</f>
        <v>15325</v>
      </c>
      <c r="J45" s="6"/>
    </row>
    <row r="46" spans="1:10">
      <c r="A46" s="35" t="s">
        <v>29</v>
      </c>
      <c r="B46" s="36"/>
      <c r="C46" s="14">
        <v>6490</v>
      </c>
      <c r="D46" s="15" t="s">
        <v>73</v>
      </c>
      <c r="E46" s="45"/>
      <c r="F46" s="50">
        <v>4000</v>
      </c>
      <c r="G46" s="50">
        <v>11000</v>
      </c>
      <c r="H46" s="38">
        <v>6702</v>
      </c>
      <c r="I46" s="78">
        <v>11320</v>
      </c>
      <c r="J46" s="6"/>
    </row>
    <row r="47" spans="1:10">
      <c r="A47" s="33"/>
      <c r="B47" s="34"/>
      <c r="C47" s="14">
        <v>6491</v>
      </c>
      <c r="D47" s="15" t="s">
        <v>74</v>
      </c>
      <c r="E47" s="22"/>
      <c r="F47" s="53">
        <v>7000</v>
      </c>
      <c r="G47" s="53" t="s">
        <v>83</v>
      </c>
      <c r="H47" s="38">
        <v>15368</v>
      </c>
      <c r="I47" s="78">
        <v>4311</v>
      </c>
      <c r="J47" s="6"/>
    </row>
    <row r="48" spans="1:10">
      <c r="A48" s="33"/>
      <c r="B48" s="34"/>
      <c r="C48" s="16"/>
      <c r="D48" s="17"/>
      <c r="E48" s="18" t="s">
        <v>60</v>
      </c>
      <c r="F48" s="43">
        <f>SUM(F46:F47)</f>
        <v>11000</v>
      </c>
      <c r="G48" s="43">
        <f>SUM(G46:G47)</f>
        <v>11000</v>
      </c>
      <c r="H48" s="39">
        <f>SUM(H46:H47)</f>
        <v>22070</v>
      </c>
      <c r="I48" s="79">
        <f>SUM(I46:I47)</f>
        <v>15631</v>
      </c>
      <c r="J48" s="6"/>
    </row>
    <row r="49" spans="1:10">
      <c r="A49" s="35" t="s">
        <v>36</v>
      </c>
      <c r="B49" s="36"/>
      <c r="C49" s="14">
        <v>5010</v>
      </c>
      <c r="D49" s="15" t="s">
        <v>37</v>
      </c>
      <c r="E49" s="22"/>
      <c r="F49" s="42">
        <v>40000</v>
      </c>
      <c r="G49" s="42">
        <v>42500</v>
      </c>
      <c r="H49" s="38">
        <v>43249</v>
      </c>
      <c r="I49" s="78">
        <v>25250</v>
      </c>
      <c r="J49" s="6"/>
    </row>
    <row r="50" spans="1:10">
      <c r="A50" s="33"/>
      <c r="B50" s="34"/>
      <c r="C50" s="16"/>
      <c r="D50" s="17"/>
      <c r="E50" s="18" t="s">
        <v>60</v>
      </c>
      <c r="F50" s="43">
        <f>SUM(F49:F49)</f>
        <v>40000</v>
      </c>
      <c r="G50" s="43">
        <f>SUM(G49:G49)</f>
        <v>42500</v>
      </c>
      <c r="H50" s="39">
        <f>SUM(H49:H49)</f>
        <v>43249</v>
      </c>
      <c r="I50" s="79">
        <f>SUM(I49:I49)</f>
        <v>25250</v>
      </c>
      <c r="J50" s="6"/>
    </row>
    <row r="51" spans="1:10">
      <c r="A51" s="35" t="s">
        <v>38</v>
      </c>
      <c r="B51" s="36"/>
      <c r="C51" s="14">
        <v>6210</v>
      </c>
      <c r="D51" s="15" t="s">
        <v>39</v>
      </c>
      <c r="E51" s="22"/>
      <c r="F51" s="42">
        <v>12000</v>
      </c>
      <c r="G51" s="42">
        <v>11500</v>
      </c>
      <c r="H51" s="38">
        <v>11388</v>
      </c>
      <c r="I51" s="78">
        <v>12111.03</v>
      </c>
      <c r="J51" s="6"/>
    </row>
    <row r="52" spans="1:10">
      <c r="A52" s="33"/>
      <c r="B52" s="34"/>
      <c r="C52" s="14">
        <v>6230</v>
      </c>
      <c r="D52" s="15" t="s">
        <v>40</v>
      </c>
      <c r="E52" s="45"/>
      <c r="F52" s="42">
        <v>5000</v>
      </c>
      <c r="G52" s="42">
        <v>3500</v>
      </c>
      <c r="H52" s="38">
        <v>2428.75</v>
      </c>
      <c r="I52" s="78">
        <v>7694</v>
      </c>
      <c r="J52" s="6"/>
    </row>
    <row r="53" spans="1:10">
      <c r="A53" s="33"/>
      <c r="B53" s="34"/>
      <c r="C53" s="14">
        <v>6250</v>
      </c>
      <c r="D53" s="15" t="s">
        <v>41</v>
      </c>
      <c r="E53" s="45"/>
      <c r="F53" s="42">
        <v>2000</v>
      </c>
      <c r="G53" s="42">
        <v>3000</v>
      </c>
      <c r="H53" s="38">
        <v>2695</v>
      </c>
      <c r="I53" s="78">
        <v>5217</v>
      </c>
      <c r="J53" s="6"/>
    </row>
    <row r="54" spans="1:10">
      <c r="A54" s="33"/>
      <c r="B54" s="34"/>
      <c r="C54" s="16"/>
      <c r="D54" s="17"/>
      <c r="E54" s="18" t="s">
        <v>60</v>
      </c>
      <c r="F54" s="43">
        <f>SUM(F51:F53)</f>
        <v>19000</v>
      </c>
      <c r="G54" s="43">
        <f>SUM(G51:G53)</f>
        <v>18000</v>
      </c>
      <c r="H54" s="39">
        <f>SUM(H51:H53)</f>
        <v>16511.75</v>
      </c>
      <c r="I54" s="79">
        <f>SUM(I51:I53)</f>
        <v>25022.03</v>
      </c>
      <c r="J54" s="6"/>
    </row>
    <row r="55" spans="1:10">
      <c r="A55" s="35" t="s">
        <v>42</v>
      </c>
      <c r="B55" s="36"/>
      <c r="C55" s="14">
        <v>6110</v>
      </c>
      <c r="D55" s="15" t="s">
        <v>43</v>
      </c>
      <c r="E55" s="22"/>
      <c r="F55" s="42">
        <v>4000</v>
      </c>
      <c r="G55" s="42">
        <v>4000</v>
      </c>
      <c r="H55" s="38">
        <v>3576</v>
      </c>
      <c r="I55" s="78">
        <v>4005.63</v>
      </c>
      <c r="J55" s="6"/>
    </row>
    <row r="56" spans="1:10">
      <c r="A56" s="33"/>
      <c r="B56" s="34"/>
      <c r="C56" s="14">
        <v>6570</v>
      </c>
      <c r="D56" s="15" t="s">
        <v>44</v>
      </c>
      <c r="E56" s="22"/>
      <c r="F56" s="42">
        <v>1500</v>
      </c>
      <c r="G56" s="42">
        <v>1500</v>
      </c>
      <c r="H56" s="38">
        <v>1504</v>
      </c>
      <c r="I56" s="78">
        <v>1555</v>
      </c>
      <c r="J56" s="6"/>
    </row>
    <row r="57" spans="1:10">
      <c r="A57" s="33"/>
      <c r="B57" s="34"/>
      <c r="C57" s="14">
        <v>6970</v>
      </c>
      <c r="D57" s="15" t="s">
        <v>72</v>
      </c>
      <c r="E57" s="22"/>
      <c r="F57" s="42">
        <v>2000</v>
      </c>
      <c r="G57" s="42">
        <v>3000</v>
      </c>
      <c r="H57" s="38">
        <v>1534</v>
      </c>
      <c r="I57" s="78">
        <v>4427</v>
      </c>
      <c r="J57" s="6"/>
    </row>
    <row r="58" spans="1:10">
      <c r="A58" s="33"/>
      <c r="B58" s="34"/>
      <c r="C58" s="14">
        <v>6980</v>
      </c>
      <c r="D58" s="15" t="s">
        <v>46</v>
      </c>
      <c r="E58" s="22"/>
      <c r="F58" s="42">
        <v>10000</v>
      </c>
      <c r="G58" s="42">
        <v>1500</v>
      </c>
      <c r="H58" s="38">
        <v>1568</v>
      </c>
      <c r="I58" s="78">
        <v>1568</v>
      </c>
      <c r="J58" s="6"/>
    </row>
    <row r="59" spans="1:10">
      <c r="A59" s="33"/>
      <c r="B59" s="34"/>
      <c r="C59" s="14">
        <v>7830</v>
      </c>
      <c r="D59" s="15" t="s">
        <v>47</v>
      </c>
      <c r="E59" s="22"/>
      <c r="F59" s="42">
        <v>0</v>
      </c>
      <c r="G59" s="42">
        <v>0</v>
      </c>
      <c r="H59" s="40">
        <v>4000</v>
      </c>
      <c r="I59" s="78">
        <v>4000</v>
      </c>
      <c r="J59" s="6"/>
    </row>
    <row r="60" spans="1:10">
      <c r="A60" s="33"/>
      <c r="B60" s="34"/>
      <c r="C60" s="16"/>
      <c r="D60" s="17"/>
      <c r="E60" s="18" t="s">
        <v>60</v>
      </c>
      <c r="F60" s="43">
        <f>SUM(F55:F59)</f>
        <v>17500</v>
      </c>
      <c r="G60" s="43">
        <f>SUM(G55:G59)</f>
        <v>10000</v>
      </c>
      <c r="H60" s="39">
        <f>SUM(H55:H59)</f>
        <v>12182</v>
      </c>
      <c r="I60" s="79">
        <f>SUM(I55:I59)</f>
        <v>15555.630000000001</v>
      </c>
      <c r="J60" s="6"/>
    </row>
    <row r="61" spans="1:10">
      <c r="A61" s="35" t="s">
        <v>48</v>
      </c>
      <c r="B61" s="36"/>
      <c r="C61" s="14">
        <v>6991</v>
      </c>
      <c r="D61" s="15" t="s">
        <v>49</v>
      </c>
      <c r="E61" s="22"/>
      <c r="F61" s="42">
        <v>3000</v>
      </c>
      <c r="G61" s="42">
        <v>5000</v>
      </c>
      <c r="H61" s="38">
        <v>8759</v>
      </c>
      <c r="I61" s="78">
        <v>7918</v>
      </c>
      <c r="J61" s="6"/>
    </row>
    <row r="62" spans="1:10">
      <c r="A62" s="33"/>
      <c r="B62" s="34"/>
      <c r="C62" s="16"/>
      <c r="D62" s="17"/>
      <c r="E62" s="18" t="s">
        <v>60</v>
      </c>
      <c r="F62" s="43">
        <f>SUM(F61)</f>
        <v>3000</v>
      </c>
      <c r="G62" s="43">
        <f>SUM(G61)</f>
        <v>5000</v>
      </c>
      <c r="H62" s="39">
        <f>SUM(H61)</f>
        <v>8759</v>
      </c>
      <c r="I62" s="79">
        <f>SUM(I61)</f>
        <v>7918</v>
      </c>
      <c r="J62" s="6"/>
    </row>
    <row r="63" spans="1:10">
      <c r="A63" s="35" t="s">
        <v>61</v>
      </c>
      <c r="B63" s="36"/>
      <c r="C63" s="14"/>
      <c r="D63" s="15" t="s">
        <v>59</v>
      </c>
      <c r="E63" s="22"/>
      <c r="F63" s="42">
        <v>20000</v>
      </c>
      <c r="G63" s="42">
        <v>18950</v>
      </c>
      <c r="H63" s="38">
        <v>16031</v>
      </c>
      <c r="I63" s="78">
        <v>209668</v>
      </c>
      <c r="J63" s="6"/>
    </row>
    <row r="64" spans="1:10">
      <c r="A64" s="33"/>
      <c r="B64" s="34"/>
      <c r="C64" s="14"/>
      <c r="D64" s="15" t="s">
        <v>91</v>
      </c>
      <c r="E64" s="22"/>
      <c r="F64" s="42">
        <v>0</v>
      </c>
      <c r="G64" s="42">
        <v>5000</v>
      </c>
      <c r="H64" s="38"/>
      <c r="I64" s="78"/>
      <c r="J64" s="6"/>
    </row>
    <row r="65" spans="1:10">
      <c r="A65" s="33"/>
      <c r="B65" s="34"/>
      <c r="C65" s="14"/>
      <c r="D65" s="15" t="s">
        <v>97</v>
      </c>
      <c r="E65" s="22"/>
      <c r="F65" s="42">
        <v>150000</v>
      </c>
      <c r="G65" s="42"/>
      <c r="H65" s="38"/>
      <c r="I65" s="78"/>
      <c r="J65" s="6"/>
    </row>
    <row r="66" spans="1:10">
      <c r="A66" s="33"/>
      <c r="B66" s="34"/>
      <c r="C66" s="14"/>
      <c r="D66" s="15" t="s">
        <v>98</v>
      </c>
      <c r="E66" s="22"/>
      <c r="F66" s="42">
        <v>162000</v>
      </c>
      <c r="G66" s="42"/>
      <c r="H66" s="38"/>
      <c r="I66" s="78"/>
      <c r="J66" s="6"/>
    </row>
    <row r="67" spans="1:10">
      <c r="A67" s="33"/>
      <c r="B67" s="34"/>
      <c r="C67" s="16"/>
      <c r="D67" s="17"/>
      <c r="E67" s="18" t="s">
        <v>60</v>
      </c>
      <c r="F67" s="43">
        <f>SUM(F63:F66)</f>
        <v>332000</v>
      </c>
      <c r="G67" s="43">
        <f>SUM(G63:G64)</f>
        <v>23950</v>
      </c>
      <c r="H67" s="39">
        <f>SUM(H63)</f>
        <v>16031</v>
      </c>
      <c r="I67" s="79">
        <f>SUM(I63)</f>
        <v>209668</v>
      </c>
      <c r="J67" s="6"/>
    </row>
    <row r="68" spans="1:10">
      <c r="A68" s="35" t="s">
        <v>50</v>
      </c>
      <c r="B68" s="36"/>
      <c r="C68" s="14">
        <v>4110</v>
      </c>
      <c r="D68" s="15" t="s">
        <v>99</v>
      </c>
      <c r="E68" s="22"/>
      <c r="F68" s="50">
        <v>0</v>
      </c>
      <c r="G68" s="50">
        <v>6000</v>
      </c>
      <c r="H68" s="38">
        <v>2042.75</v>
      </c>
      <c r="I68" s="78">
        <v>0</v>
      </c>
      <c r="J68" s="6"/>
    </row>
    <row r="69" spans="1:10">
      <c r="A69" s="33"/>
      <c r="B69" s="34"/>
      <c r="C69" s="14">
        <v>6420</v>
      </c>
      <c r="D69" s="15" t="s">
        <v>51</v>
      </c>
      <c r="E69" s="22"/>
      <c r="F69" s="50">
        <v>0</v>
      </c>
      <c r="G69" s="50">
        <v>0</v>
      </c>
      <c r="H69" s="40">
        <v>0</v>
      </c>
      <c r="I69" s="80">
        <v>0</v>
      </c>
      <c r="J69" s="6"/>
    </row>
    <row r="70" spans="1:10">
      <c r="A70" s="33"/>
      <c r="B70" s="34"/>
      <c r="C70" s="14">
        <v>6421</v>
      </c>
      <c r="D70" s="15" t="s">
        <v>52</v>
      </c>
      <c r="E70" s="22"/>
      <c r="F70" s="50">
        <v>0</v>
      </c>
      <c r="G70" s="50">
        <v>0</v>
      </c>
      <c r="H70" s="40">
        <v>15000</v>
      </c>
      <c r="I70" s="78">
        <v>7500</v>
      </c>
      <c r="J70" s="6"/>
    </row>
    <row r="71" spans="1:10">
      <c r="A71" s="33"/>
      <c r="B71" s="34"/>
      <c r="C71" s="14">
        <v>6471</v>
      </c>
      <c r="D71" s="15" t="s">
        <v>53</v>
      </c>
      <c r="E71" s="22"/>
      <c r="F71" s="53">
        <v>0</v>
      </c>
      <c r="G71" s="53">
        <v>0</v>
      </c>
      <c r="H71" s="40">
        <v>0</v>
      </c>
      <c r="I71" s="80">
        <v>0</v>
      </c>
      <c r="J71" s="6"/>
    </row>
    <row r="72" spans="1:10">
      <c r="A72" s="33"/>
      <c r="B72" s="34"/>
      <c r="C72" s="14">
        <v>6551</v>
      </c>
      <c r="D72" s="15" t="s">
        <v>54</v>
      </c>
      <c r="E72" s="22"/>
      <c r="F72" s="50">
        <v>0</v>
      </c>
      <c r="G72" s="50">
        <v>0</v>
      </c>
      <c r="H72" s="38">
        <v>12500</v>
      </c>
      <c r="I72" s="78">
        <v>0</v>
      </c>
      <c r="J72" s="6"/>
    </row>
    <row r="73" spans="1:10">
      <c r="A73" s="33"/>
      <c r="B73" s="34"/>
      <c r="C73" s="14">
        <v>6590</v>
      </c>
      <c r="D73" s="15" t="s">
        <v>55</v>
      </c>
      <c r="E73" s="22"/>
      <c r="F73" s="50">
        <v>50000</v>
      </c>
      <c r="G73" s="50">
        <v>50000</v>
      </c>
      <c r="H73" s="38">
        <v>50500</v>
      </c>
      <c r="I73" s="78">
        <v>50000</v>
      </c>
      <c r="J73" s="6"/>
    </row>
    <row r="74" spans="1:10" ht="12" thickBot="1">
      <c r="A74" s="33"/>
      <c r="B74" s="34"/>
      <c r="C74" s="16"/>
      <c r="D74" s="17"/>
      <c r="E74" s="18" t="s">
        <v>60</v>
      </c>
      <c r="F74" s="52">
        <f>SUM(F68:F73)</f>
        <v>50000</v>
      </c>
      <c r="G74" s="52">
        <f>SUM(G68:G73)</f>
        <v>56000</v>
      </c>
      <c r="H74" s="39">
        <f>SUM(H68:H73)</f>
        <v>80042.75</v>
      </c>
      <c r="I74" s="79">
        <f>SUM(I68:I73)</f>
        <v>57500</v>
      </c>
      <c r="J74" s="6"/>
    </row>
    <row r="75" spans="1:10" ht="12" thickBot="1">
      <c r="A75" s="23" t="s">
        <v>58</v>
      </c>
      <c r="B75" s="24"/>
      <c r="C75" s="25"/>
      <c r="D75" s="26"/>
      <c r="E75" s="46"/>
      <c r="F75" s="54">
        <f>F6+F8+F13+F15+F19+F21+F25+F27+F34+F38+F40+F43+F45+F48+F50+F54+F60+F62+F67+F74</f>
        <v>1551000</v>
      </c>
      <c r="G75" s="54">
        <f>G6+G8+G13+G15+G19+G21+G25+G27+G34+G38+G40+G43+G45+G48+G50+G54+G60+G62+G67+G74</f>
        <v>1254450</v>
      </c>
      <c r="H75" s="41">
        <f>H6+H8+H13+H15+H19+H21+H25+H27+H34+H38+H40+H43+H45+H48+H50+H54+H60+H62+H67+H74</f>
        <v>1390107.15</v>
      </c>
      <c r="I75" s="82">
        <f>I6+I8+I13+I15+I19+I21+I25+I27+I34+I38+I40+I43+I45+I48+I50+I54+I60+I62+I67+I74</f>
        <v>1238033.4500000002</v>
      </c>
      <c r="J75" s="6"/>
    </row>
    <row r="76" spans="1:10">
      <c r="A76" s="34"/>
      <c r="B76" s="34"/>
      <c r="C76" s="7"/>
      <c r="D76" s="6"/>
      <c r="E76" s="6"/>
      <c r="F76" s="10"/>
      <c r="G76" s="10"/>
      <c r="H76" s="10"/>
      <c r="I76" s="10"/>
      <c r="J76" s="6"/>
    </row>
    <row r="77" spans="1:10" ht="12" thickBot="1">
      <c r="A77" s="70"/>
      <c r="B77" s="34"/>
      <c r="C77" s="7"/>
      <c r="D77" s="6"/>
      <c r="E77" s="6"/>
      <c r="F77" s="98" t="s">
        <v>100</v>
      </c>
      <c r="G77" s="98" t="s">
        <v>100</v>
      </c>
      <c r="H77" s="98" t="s">
        <v>101</v>
      </c>
      <c r="I77" s="98" t="s">
        <v>101</v>
      </c>
      <c r="J77" s="6"/>
    </row>
    <row r="78" spans="1:10" ht="12" thickBot="1">
      <c r="A78" s="70" t="s">
        <v>90</v>
      </c>
      <c r="B78" s="12"/>
      <c r="C78" s="61"/>
      <c r="D78" s="62"/>
      <c r="E78" s="62"/>
      <c r="F78" s="99">
        <v>2013</v>
      </c>
      <c r="G78" s="99">
        <v>2012</v>
      </c>
      <c r="H78" s="100">
        <v>2011</v>
      </c>
      <c r="I78" s="100">
        <v>2010</v>
      </c>
      <c r="J78" s="6"/>
    </row>
    <row r="79" spans="1:10">
      <c r="A79" s="57" t="s">
        <v>86</v>
      </c>
      <c r="B79" s="29"/>
      <c r="C79" s="72"/>
      <c r="D79" s="92"/>
      <c r="E79" s="64"/>
      <c r="F79" s="58">
        <v>60800</v>
      </c>
      <c r="G79" s="89">
        <v>57000</v>
      </c>
      <c r="H79" s="89">
        <v>40500</v>
      </c>
      <c r="I79" s="65">
        <v>20400</v>
      </c>
      <c r="J79" s="6"/>
    </row>
    <row r="80" spans="1:10">
      <c r="A80" s="59" t="s">
        <v>87</v>
      </c>
      <c r="B80" s="63"/>
      <c r="C80" s="73">
        <v>3010</v>
      </c>
      <c r="D80" s="93"/>
      <c r="E80" s="66"/>
      <c r="F80" s="56">
        <v>708400</v>
      </c>
      <c r="G80" s="83">
        <v>694450</v>
      </c>
      <c r="H80" s="83">
        <v>687800</v>
      </c>
      <c r="I80" s="67">
        <v>643900</v>
      </c>
      <c r="J80" s="56"/>
    </row>
    <row r="81" spans="1:10">
      <c r="A81" s="59" t="s">
        <v>88</v>
      </c>
      <c r="B81" s="63"/>
      <c r="C81" s="73">
        <v>3020</v>
      </c>
      <c r="D81" s="93"/>
      <c r="E81" s="66"/>
      <c r="F81" s="56">
        <v>513000</v>
      </c>
      <c r="G81" s="83">
        <v>503000</v>
      </c>
      <c r="H81" s="83">
        <v>503000</v>
      </c>
      <c r="I81" s="67">
        <v>498000</v>
      </c>
      <c r="J81" s="56"/>
    </row>
    <row r="82" spans="1:10">
      <c r="A82" s="59" t="s">
        <v>92</v>
      </c>
      <c r="B82" s="63"/>
      <c r="C82" s="73"/>
      <c r="D82" s="93"/>
      <c r="E82" s="66"/>
      <c r="F82" s="56">
        <v>37800</v>
      </c>
      <c r="G82" s="83">
        <v>0</v>
      </c>
      <c r="H82" s="83">
        <v>9000</v>
      </c>
      <c r="I82" s="67">
        <v>60000</v>
      </c>
      <c r="J82" s="6"/>
    </row>
    <row r="83" spans="1:10">
      <c r="A83" s="59" t="s">
        <v>96</v>
      </c>
      <c r="B83" s="63"/>
      <c r="C83" s="73"/>
      <c r="D83" s="93"/>
      <c r="E83" s="66"/>
      <c r="F83" s="56">
        <v>0</v>
      </c>
      <c r="G83" s="83">
        <v>0</v>
      </c>
      <c r="H83" s="83">
        <v>0</v>
      </c>
      <c r="I83" s="67">
        <v>0</v>
      </c>
      <c r="J83" s="6"/>
    </row>
    <row r="84" spans="1:10">
      <c r="A84" s="59" t="s">
        <v>95</v>
      </c>
      <c r="B84" s="63"/>
      <c r="C84" s="73"/>
      <c r="D84" s="93"/>
      <c r="E84" s="66"/>
      <c r="F84" s="56">
        <v>0</v>
      </c>
      <c r="G84" s="83">
        <v>0</v>
      </c>
      <c r="H84" s="83">
        <v>0</v>
      </c>
      <c r="I84" s="67">
        <v>0</v>
      </c>
      <c r="J84" s="6"/>
    </row>
    <row r="85" spans="1:10">
      <c r="A85" s="59" t="s">
        <v>93</v>
      </c>
      <c r="B85" s="63"/>
      <c r="C85" s="73"/>
      <c r="D85" s="93"/>
      <c r="E85" s="66"/>
      <c r="F85" s="56">
        <v>121000</v>
      </c>
      <c r="G85" s="83">
        <v>0</v>
      </c>
      <c r="H85" s="83">
        <v>0</v>
      </c>
      <c r="I85" s="67">
        <v>0</v>
      </c>
      <c r="J85" s="6"/>
    </row>
    <row r="86" spans="1:10">
      <c r="A86" s="59" t="s">
        <v>94</v>
      </c>
      <c r="B86" s="63"/>
      <c r="C86" s="73"/>
      <c r="D86" s="93"/>
      <c r="E86" s="66"/>
      <c r="F86" s="56">
        <v>110000</v>
      </c>
      <c r="G86" s="83">
        <v>0</v>
      </c>
      <c r="H86" s="83">
        <v>0</v>
      </c>
      <c r="I86" s="67">
        <v>0</v>
      </c>
      <c r="J86" s="6"/>
    </row>
    <row r="87" spans="1:10" ht="12" thickBot="1">
      <c r="A87" s="60" t="s">
        <v>58</v>
      </c>
      <c r="B87" s="30"/>
      <c r="C87" s="74"/>
      <c r="D87" s="94"/>
      <c r="E87" s="68"/>
      <c r="F87" s="75">
        <f>SUM(F79:F86)</f>
        <v>1551000</v>
      </c>
      <c r="G87" s="90">
        <f>SUM(G79:G86)</f>
        <v>1254450</v>
      </c>
      <c r="H87" s="90">
        <f>SUM(H79:H82)</f>
        <v>1240300</v>
      </c>
      <c r="I87" s="71">
        <f>SUM(I79:I86)</f>
        <v>1222300</v>
      </c>
      <c r="J87" s="6"/>
    </row>
    <row r="88" spans="1:10" ht="12" thickBot="1">
      <c r="A88" s="34"/>
      <c r="B88" s="34"/>
      <c r="C88" s="7"/>
      <c r="D88" s="6"/>
      <c r="E88" s="6"/>
      <c r="F88" s="10"/>
      <c r="G88" s="10"/>
      <c r="H88" s="10"/>
      <c r="I88" s="10"/>
      <c r="J88" s="6"/>
    </row>
    <row r="89" spans="1:10" ht="12" thickBot="1">
      <c r="A89" s="84" t="s">
        <v>102</v>
      </c>
      <c r="B89" s="85"/>
      <c r="C89" s="86"/>
      <c r="D89" s="87"/>
      <c r="E89" s="91"/>
      <c r="F89" s="88">
        <f>SUM(F87-F75)</f>
        <v>0</v>
      </c>
      <c r="G89" s="88">
        <f>SUM(G87-G75)</f>
        <v>0</v>
      </c>
      <c r="H89" s="88">
        <f>SUM(H87-H75)</f>
        <v>-149807.14999999991</v>
      </c>
      <c r="I89" s="88">
        <f>SUM(I87-I75)</f>
        <v>-15733.450000000186</v>
      </c>
    </row>
  </sheetData>
  <phoneticPr fontId="2" type="noConversion"/>
  <pageMargins left="0.70000000000000007" right="0.70000000000000007" top="0.75000000000000011" bottom="0.75000000000000011" header="0.30000000000000004" footer="0.30000000000000004"/>
  <pageSetup paperSize="9" scale="73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D3" sqref="D3"/>
    </sheetView>
  </sheetViews>
  <sheetFormatPr baseColWidth="10" defaultColWidth="8.83203125" defaultRowHeight="14" x14ac:dyDescent="0"/>
  <sheetData>
    <row r="1" spans="1:8">
      <c r="A1" s="1" t="s">
        <v>0</v>
      </c>
      <c r="B1" s="1"/>
      <c r="C1" s="1"/>
      <c r="D1" s="1"/>
      <c r="E1" s="1"/>
      <c r="F1" s="2">
        <v>2011</v>
      </c>
      <c r="G1" s="3">
        <v>2010</v>
      </c>
      <c r="H1" s="2" t="s">
        <v>59</v>
      </c>
    </row>
    <row r="2" spans="1:8">
      <c r="A2" s="1"/>
      <c r="B2" s="1"/>
      <c r="C2" s="1"/>
      <c r="D2" s="1"/>
      <c r="E2" s="1"/>
      <c r="F2" s="1"/>
      <c r="G2" s="4"/>
      <c r="H2" s="1"/>
    </row>
    <row r="3" spans="1:8">
      <c r="A3" s="1" t="s">
        <v>1</v>
      </c>
      <c r="B3" s="1"/>
      <c r="C3" s="1">
        <v>5810</v>
      </c>
      <c r="D3" s="1" t="s">
        <v>1</v>
      </c>
      <c r="E3" s="1"/>
      <c r="F3" s="1"/>
      <c r="G3" s="4">
        <v>105180</v>
      </c>
      <c r="H3" s="1">
        <v>18000</v>
      </c>
    </row>
    <row r="4" spans="1:8">
      <c r="A4" s="1"/>
      <c r="B4" s="1"/>
      <c r="C4" s="1">
        <v>7330</v>
      </c>
      <c r="D4" s="1" t="s">
        <v>2</v>
      </c>
      <c r="E4" s="1"/>
      <c r="F4" s="1"/>
      <c r="G4" s="4">
        <v>9232</v>
      </c>
      <c r="H4" s="1"/>
    </row>
    <row r="5" spans="1:8">
      <c r="A5" s="1"/>
      <c r="B5" s="1"/>
      <c r="C5" s="1">
        <v>7331</v>
      </c>
      <c r="D5" s="1" t="s">
        <v>3</v>
      </c>
      <c r="E5" s="1"/>
      <c r="F5" s="1"/>
      <c r="G5" s="4">
        <v>1862</v>
      </c>
      <c r="H5" s="1"/>
    </row>
    <row r="6" spans="1:8">
      <c r="A6" s="1"/>
      <c r="B6" s="1"/>
      <c r="C6" s="1"/>
      <c r="D6" s="1"/>
      <c r="E6" s="1"/>
      <c r="F6" s="1"/>
      <c r="G6" s="4"/>
      <c r="H6" s="1"/>
    </row>
    <row r="7" spans="1:8">
      <c r="A7" s="1" t="s">
        <v>4</v>
      </c>
      <c r="B7" s="1"/>
      <c r="C7" s="1">
        <v>5811</v>
      </c>
      <c r="D7" s="1" t="s">
        <v>4</v>
      </c>
      <c r="E7" s="1"/>
      <c r="F7" s="1"/>
      <c r="G7" s="4">
        <v>32275</v>
      </c>
      <c r="H7" s="1">
        <v>25000</v>
      </c>
    </row>
    <row r="8" spans="1:8">
      <c r="A8" s="1"/>
      <c r="B8" s="1"/>
      <c r="C8" s="1">
        <v>7332</v>
      </c>
      <c r="D8" s="1" t="s">
        <v>5</v>
      </c>
      <c r="E8" s="1"/>
      <c r="F8" s="1"/>
      <c r="G8" s="4">
        <v>223</v>
      </c>
      <c r="H8" s="1"/>
    </row>
    <row r="9" spans="1:8">
      <c r="A9" s="1"/>
      <c r="B9" s="1"/>
      <c r="C9" s="1">
        <v>7333</v>
      </c>
      <c r="D9" s="1" t="s">
        <v>6</v>
      </c>
      <c r="E9" s="1"/>
      <c r="F9" s="1"/>
      <c r="G9" s="4">
        <v>108</v>
      </c>
      <c r="H9" s="1"/>
    </row>
    <row r="10" spans="1:8">
      <c r="A10" s="1"/>
      <c r="B10" s="1"/>
      <c r="C10" s="1"/>
      <c r="D10" s="1"/>
      <c r="E10" s="1"/>
      <c r="F10" s="1"/>
      <c r="G10" s="4"/>
      <c r="H10" s="1"/>
    </row>
    <row r="11" spans="1:8">
      <c r="A11" s="1" t="s">
        <v>7</v>
      </c>
      <c r="B11" s="1"/>
      <c r="C11" s="1">
        <v>5830</v>
      </c>
      <c r="D11" s="1" t="s">
        <v>8</v>
      </c>
      <c r="E11" s="1"/>
      <c r="F11" s="1"/>
      <c r="G11" s="4">
        <v>76500</v>
      </c>
      <c r="H11" s="1">
        <v>41000</v>
      </c>
    </row>
    <row r="12" spans="1:8">
      <c r="A12" s="1"/>
      <c r="B12" s="1"/>
      <c r="C12" s="1"/>
      <c r="D12" s="1"/>
      <c r="E12" s="1"/>
      <c r="F12" s="1"/>
      <c r="G12" s="4"/>
      <c r="H12" s="1"/>
    </row>
    <row r="13" spans="1:8">
      <c r="A13" s="1" t="s">
        <v>9</v>
      </c>
      <c r="B13" s="1"/>
      <c r="C13" s="1">
        <v>5831</v>
      </c>
      <c r="D13" s="1" t="s">
        <v>10</v>
      </c>
      <c r="E13" s="1"/>
      <c r="F13" s="1"/>
      <c r="G13" s="4">
        <v>27816</v>
      </c>
      <c r="H13" s="1">
        <v>8000</v>
      </c>
    </row>
    <row r="14" spans="1:8">
      <c r="A14" s="1"/>
      <c r="B14" s="1"/>
      <c r="C14" s="1">
        <v>7322</v>
      </c>
      <c r="D14" s="1" t="s">
        <v>11</v>
      </c>
      <c r="E14" s="1"/>
      <c r="F14" s="1"/>
      <c r="G14" s="4">
        <v>3216</v>
      </c>
      <c r="H14" s="1"/>
    </row>
    <row r="15" spans="1:8">
      <c r="A15" s="1"/>
      <c r="B15" s="1"/>
      <c r="C15" s="1">
        <v>7323</v>
      </c>
      <c r="D15" s="1" t="s">
        <v>12</v>
      </c>
      <c r="E15" s="1"/>
      <c r="F15" s="1"/>
      <c r="G15" s="4">
        <v>1939</v>
      </c>
      <c r="H15" s="1"/>
    </row>
    <row r="16" spans="1:8">
      <c r="A16" s="1"/>
      <c r="B16" s="1"/>
      <c r="C16" s="1"/>
      <c r="D16" s="1"/>
      <c r="E16" s="1"/>
      <c r="F16" s="1"/>
      <c r="G16" s="4"/>
      <c r="H16" s="1"/>
    </row>
    <row r="17" spans="1:8">
      <c r="A17" s="1" t="s">
        <v>17</v>
      </c>
      <c r="B17" s="1"/>
      <c r="C17" s="1">
        <v>6410</v>
      </c>
      <c r="D17" s="1" t="s">
        <v>18</v>
      </c>
      <c r="E17" s="1"/>
      <c r="F17" s="1"/>
      <c r="G17" s="4">
        <v>78800</v>
      </c>
      <c r="H17" s="1"/>
    </row>
    <row r="18" spans="1:8">
      <c r="A18" s="1"/>
      <c r="B18" s="1"/>
      <c r="C18" s="1">
        <v>6411</v>
      </c>
      <c r="D18" s="1" t="s">
        <v>19</v>
      </c>
      <c r="E18" s="1"/>
      <c r="F18" s="1"/>
      <c r="G18" s="4">
        <v>41184</v>
      </c>
      <c r="H18" s="1"/>
    </row>
    <row r="19" spans="1:8">
      <c r="A19" s="1"/>
      <c r="B19" s="1"/>
      <c r="C19" s="1">
        <v>6412</v>
      </c>
      <c r="D19" s="1" t="s">
        <v>20</v>
      </c>
      <c r="E19" s="1"/>
      <c r="F19" s="1"/>
      <c r="G19" s="5" t="s">
        <v>56</v>
      </c>
      <c r="H19" s="1"/>
    </row>
    <row r="20" spans="1:8">
      <c r="A20" s="1"/>
      <c r="B20" s="1"/>
      <c r="C20" s="1"/>
      <c r="D20" s="1"/>
      <c r="E20" s="1"/>
      <c r="F20" s="1"/>
      <c r="G20" s="4"/>
      <c r="H20" s="1"/>
    </row>
    <row r="21" spans="1:8">
      <c r="A21" s="1" t="s">
        <v>21</v>
      </c>
      <c r="B21" s="1"/>
      <c r="C21" s="1">
        <v>6470</v>
      </c>
      <c r="D21" s="1" t="s">
        <v>22</v>
      </c>
      <c r="E21" s="1"/>
      <c r="F21" s="1"/>
      <c r="G21" s="4">
        <v>17864</v>
      </c>
      <c r="H21" s="1"/>
    </row>
    <row r="22" spans="1:8">
      <c r="A22" s="1"/>
      <c r="B22" s="1"/>
      <c r="C22" s="1"/>
      <c r="D22" s="1"/>
      <c r="E22" s="1"/>
      <c r="F22" s="1"/>
      <c r="G22" s="4"/>
      <c r="H22" s="1"/>
    </row>
    <row r="23" spans="1:8">
      <c r="A23" s="1" t="s">
        <v>13</v>
      </c>
      <c r="B23" s="1"/>
      <c r="C23" s="1">
        <v>7211</v>
      </c>
      <c r="D23" s="1" t="s">
        <v>14</v>
      </c>
      <c r="E23" s="1"/>
      <c r="F23" s="1"/>
      <c r="G23" s="4">
        <v>243329</v>
      </c>
      <c r="H23" s="1"/>
    </row>
    <row r="24" spans="1:8">
      <c r="A24" s="1"/>
      <c r="B24" s="1"/>
      <c r="C24" s="1">
        <v>7214</v>
      </c>
      <c r="D24" s="1" t="s">
        <v>15</v>
      </c>
      <c r="E24" s="1"/>
      <c r="F24" s="1"/>
      <c r="G24" s="4">
        <v>17982</v>
      </c>
      <c r="H24" s="1"/>
    </row>
    <row r="25" spans="1:8">
      <c r="A25" s="1"/>
      <c r="B25" s="1"/>
      <c r="C25" s="1">
        <v>7511</v>
      </c>
      <c r="D25" s="1" t="s">
        <v>16</v>
      </c>
      <c r="E25" s="1"/>
      <c r="F25" s="1"/>
      <c r="G25" s="4">
        <v>115320</v>
      </c>
      <c r="H25" s="1"/>
    </row>
    <row r="26" spans="1:8">
      <c r="A26" s="1"/>
      <c r="B26" s="1"/>
      <c r="C26" s="1"/>
      <c r="D26" s="1"/>
      <c r="E26" s="1"/>
      <c r="F26" s="1"/>
      <c r="G26" s="4"/>
      <c r="H26" s="1"/>
    </row>
    <row r="27" spans="1:8">
      <c r="A27" s="1" t="s">
        <v>23</v>
      </c>
      <c r="B27" s="1"/>
      <c r="C27" s="1">
        <v>7530</v>
      </c>
      <c r="D27" s="1" t="s">
        <v>24</v>
      </c>
      <c r="E27" s="1"/>
      <c r="F27" s="1"/>
      <c r="G27" s="4">
        <v>6947</v>
      </c>
      <c r="H27" s="1"/>
    </row>
    <row r="28" spans="1:8">
      <c r="A28" s="1"/>
      <c r="B28" s="1"/>
      <c r="C28" s="1">
        <v>7560</v>
      </c>
      <c r="D28" s="1" t="s">
        <v>25</v>
      </c>
      <c r="E28" s="1"/>
      <c r="F28" s="1"/>
      <c r="G28" s="4">
        <v>28640</v>
      </c>
      <c r="H28" s="1"/>
    </row>
    <row r="29" spans="1:8">
      <c r="A29" s="1"/>
      <c r="B29" s="1"/>
      <c r="C29" s="1">
        <v>7571</v>
      </c>
      <c r="D29" s="1" t="s">
        <v>26</v>
      </c>
      <c r="E29" s="1"/>
      <c r="F29" s="1"/>
      <c r="G29" s="4">
        <v>450</v>
      </c>
      <c r="H29" s="1"/>
    </row>
    <row r="30" spans="1:8">
      <c r="A30" s="1"/>
      <c r="B30" s="1"/>
      <c r="C30" s="1">
        <v>7610</v>
      </c>
      <c r="D30" s="1" t="s">
        <v>27</v>
      </c>
      <c r="E30" s="1"/>
      <c r="F30" s="1"/>
      <c r="G30" s="4">
        <v>12500</v>
      </c>
      <c r="H30" s="1"/>
    </row>
    <row r="31" spans="1:8">
      <c r="A31" s="1"/>
      <c r="B31" s="1"/>
      <c r="C31" s="1">
        <v>7650</v>
      </c>
      <c r="D31" s="1" t="s">
        <v>28</v>
      </c>
      <c r="E31" s="1"/>
      <c r="F31" s="1"/>
      <c r="G31" s="4">
        <v>480</v>
      </c>
      <c r="H31" s="1"/>
    </row>
    <row r="32" spans="1:8">
      <c r="A32" s="1"/>
      <c r="B32" s="1"/>
      <c r="C32" s="1"/>
      <c r="D32" s="1"/>
      <c r="E32" s="1"/>
      <c r="F32" s="1"/>
      <c r="G32" s="4"/>
      <c r="H32" s="1"/>
    </row>
    <row r="33" spans="1:8">
      <c r="A33" s="1" t="s">
        <v>29</v>
      </c>
      <c r="B33" s="1"/>
      <c r="C33" s="1">
        <v>6490</v>
      </c>
      <c r="D33" s="1" t="s">
        <v>30</v>
      </c>
      <c r="E33" s="1"/>
      <c r="F33" s="1"/>
      <c r="G33" s="4">
        <v>11320</v>
      </c>
      <c r="H33" s="1"/>
    </row>
    <row r="34" spans="1:8">
      <c r="A34" s="1"/>
      <c r="B34" s="1"/>
      <c r="C34" s="1">
        <v>6491</v>
      </c>
      <c r="D34" s="1" t="s">
        <v>31</v>
      </c>
      <c r="E34" s="1"/>
      <c r="F34" s="1"/>
      <c r="G34" s="4">
        <v>8179</v>
      </c>
      <c r="H34" s="1">
        <v>4131</v>
      </c>
    </row>
    <row r="35" spans="1:8">
      <c r="A35" s="1"/>
      <c r="B35" s="1"/>
      <c r="C35" s="1">
        <v>7631</v>
      </c>
      <c r="D35" s="1" t="s">
        <v>32</v>
      </c>
      <c r="E35" s="1"/>
      <c r="F35" s="1"/>
      <c r="G35" s="4">
        <v>263</v>
      </c>
      <c r="H35" s="1"/>
    </row>
    <row r="36" spans="1:8">
      <c r="A36" s="1"/>
      <c r="B36" s="1"/>
      <c r="C36" s="1">
        <v>7632</v>
      </c>
      <c r="D36" s="1" t="s">
        <v>33</v>
      </c>
      <c r="E36" s="1"/>
      <c r="F36" s="1"/>
      <c r="G36" s="5" t="s">
        <v>56</v>
      </c>
      <c r="H36" s="1"/>
    </row>
    <row r="37" spans="1:8">
      <c r="A37" s="1"/>
      <c r="B37" s="1"/>
      <c r="C37" s="1"/>
      <c r="D37" s="1"/>
      <c r="E37" s="1"/>
      <c r="F37" s="1"/>
      <c r="G37" s="4"/>
      <c r="H37" s="1"/>
    </row>
    <row r="38" spans="1:8">
      <c r="A38" s="1" t="s">
        <v>57</v>
      </c>
      <c r="B38" s="1"/>
      <c r="C38" s="1">
        <v>6461</v>
      </c>
      <c r="D38" s="1" t="s">
        <v>57</v>
      </c>
      <c r="E38" s="1"/>
      <c r="F38" s="1"/>
      <c r="G38" s="4">
        <v>58611</v>
      </c>
      <c r="H38" s="1"/>
    </row>
    <row r="39" spans="1:8">
      <c r="A39" s="1"/>
      <c r="B39" s="1"/>
      <c r="C39" s="1"/>
      <c r="D39" s="1"/>
      <c r="E39" s="1"/>
      <c r="F39" s="1"/>
      <c r="G39" s="4"/>
      <c r="H39" s="1"/>
    </row>
    <row r="40" spans="1:8">
      <c r="A40" s="1" t="s">
        <v>34</v>
      </c>
      <c r="B40" s="1"/>
      <c r="C40" s="1">
        <v>5990</v>
      </c>
      <c r="D40" s="1" t="s">
        <v>34</v>
      </c>
      <c r="E40" s="1"/>
      <c r="F40" s="1"/>
      <c r="G40" s="4">
        <v>23298</v>
      </c>
      <c r="H40" s="1">
        <v>19398</v>
      </c>
    </row>
    <row r="41" spans="1:8">
      <c r="A41" s="1"/>
      <c r="B41" s="1"/>
      <c r="C41" s="1">
        <v>6550</v>
      </c>
      <c r="D41" s="1" t="s">
        <v>35</v>
      </c>
      <c r="E41" s="1"/>
      <c r="F41" s="1"/>
      <c r="G41" s="4">
        <v>35988</v>
      </c>
      <c r="H41" s="1"/>
    </row>
    <row r="42" spans="1:8">
      <c r="A42" s="1"/>
      <c r="B42" s="1"/>
      <c r="C42" s="1"/>
      <c r="D42" s="1"/>
      <c r="E42" s="1"/>
      <c r="F42" s="1"/>
      <c r="G42" s="4"/>
      <c r="H42" s="1"/>
    </row>
    <row r="43" spans="1:8">
      <c r="A43" s="1" t="s">
        <v>36</v>
      </c>
      <c r="B43" s="1"/>
      <c r="C43" s="1">
        <v>5010</v>
      </c>
      <c r="D43" s="1" t="s">
        <v>37</v>
      </c>
      <c r="E43" s="1"/>
      <c r="F43" s="1"/>
      <c r="G43" s="4">
        <v>43601</v>
      </c>
      <c r="H43" s="1">
        <v>18351</v>
      </c>
    </row>
    <row r="44" spans="1:8">
      <c r="A44" s="1"/>
      <c r="B44" s="1"/>
      <c r="C44" s="1"/>
      <c r="D44" s="1"/>
      <c r="E44" s="1"/>
      <c r="F44" s="1"/>
      <c r="G44" s="4"/>
      <c r="H44" s="1"/>
    </row>
    <row r="45" spans="1:8">
      <c r="A45" s="1" t="s">
        <v>38</v>
      </c>
      <c r="B45" s="1"/>
      <c r="C45" s="1">
        <v>6210</v>
      </c>
      <c r="D45" s="1" t="s">
        <v>39</v>
      </c>
      <c r="E45" s="1"/>
      <c r="F45" s="1"/>
      <c r="G45" s="4">
        <v>12111</v>
      </c>
      <c r="H45" s="1"/>
    </row>
    <row r="46" spans="1:8">
      <c r="A46" s="1"/>
      <c r="B46" s="1"/>
      <c r="C46" s="1">
        <v>6230</v>
      </c>
      <c r="D46" s="1" t="s">
        <v>40</v>
      </c>
      <c r="E46" s="1"/>
      <c r="F46" s="1"/>
      <c r="G46" s="4">
        <v>7694</v>
      </c>
      <c r="H46" s="1"/>
    </row>
    <row r="47" spans="1:8">
      <c r="A47" s="1"/>
      <c r="B47" s="1"/>
      <c r="C47" s="1">
        <v>6250</v>
      </c>
      <c r="D47" s="1" t="s">
        <v>41</v>
      </c>
      <c r="E47" s="1"/>
      <c r="F47" s="1"/>
      <c r="G47" s="4">
        <v>5217</v>
      </c>
      <c r="H47" s="1"/>
    </row>
    <row r="48" spans="1:8">
      <c r="A48" s="1"/>
      <c r="B48" s="1"/>
      <c r="C48" s="1"/>
      <c r="D48" s="1"/>
      <c r="E48" s="1"/>
      <c r="F48" s="1"/>
      <c r="G48" s="4"/>
      <c r="H48" s="1"/>
    </row>
    <row r="49" spans="1:8">
      <c r="A49" s="1" t="s">
        <v>42</v>
      </c>
      <c r="B49" s="1"/>
      <c r="C49" s="1">
        <v>6110</v>
      </c>
      <c r="D49" s="1" t="s">
        <v>43</v>
      </c>
      <c r="E49" s="1"/>
      <c r="F49" s="1"/>
      <c r="G49" s="4">
        <v>4006</v>
      </c>
      <c r="H49" s="1"/>
    </row>
    <row r="50" spans="1:8">
      <c r="A50" s="1"/>
      <c r="B50" s="1"/>
      <c r="C50" s="1">
        <v>6570</v>
      </c>
      <c r="D50" s="1" t="s">
        <v>44</v>
      </c>
      <c r="E50" s="1"/>
      <c r="F50" s="1"/>
      <c r="G50" s="4">
        <v>1555</v>
      </c>
      <c r="H50" s="1"/>
    </row>
    <row r="51" spans="1:8">
      <c r="A51" s="1"/>
      <c r="B51" s="1"/>
      <c r="C51" s="1">
        <v>6970</v>
      </c>
      <c r="D51" s="1" t="s">
        <v>45</v>
      </c>
      <c r="E51" s="1"/>
      <c r="F51" s="1"/>
      <c r="G51" s="4">
        <v>4427</v>
      </c>
      <c r="H51" s="1"/>
    </row>
    <row r="52" spans="1:8">
      <c r="A52" s="1"/>
      <c r="B52" s="1"/>
      <c r="C52" s="1">
        <v>6980</v>
      </c>
      <c r="D52" s="1" t="s">
        <v>46</v>
      </c>
      <c r="E52" s="1"/>
      <c r="F52" s="1"/>
      <c r="G52" s="4">
        <v>1568</v>
      </c>
      <c r="H52" s="1"/>
    </row>
    <row r="53" spans="1:8">
      <c r="A53" s="1"/>
      <c r="B53" s="1"/>
      <c r="C53" s="1">
        <v>7830</v>
      </c>
      <c r="D53" s="1" t="s">
        <v>47</v>
      </c>
      <c r="E53" s="1"/>
      <c r="F53" s="1"/>
      <c r="G53" s="4">
        <v>4000</v>
      </c>
      <c r="H53" s="1"/>
    </row>
    <row r="54" spans="1:8">
      <c r="A54" s="1"/>
      <c r="B54" s="1"/>
      <c r="C54" s="1"/>
      <c r="D54" s="1"/>
      <c r="E54" s="1"/>
      <c r="F54" s="1"/>
      <c r="G54" s="4"/>
      <c r="H54" s="1"/>
    </row>
    <row r="55" spans="1:8">
      <c r="A55" s="1" t="s">
        <v>48</v>
      </c>
      <c r="B55" s="1"/>
      <c r="C55" s="1">
        <v>6991</v>
      </c>
      <c r="D55" s="1" t="s">
        <v>49</v>
      </c>
      <c r="E55" s="1"/>
      <c r="F55" s="1"/>
      <c r="G55" s="4">
        <v>7918</v>
      </c>
      <c r="H55" s="1"/>
    </row>
    <row r="56" spans="1:8">
      <c r="A56" s="1"/>
      <c r="B56" s="1"/>
      <c r="C56" s="1"/>
      <c r="D56" s="1"/>
      <c r="E56" s="1"/>
      <c r="F56" s="1"/>
      <c r="G56" s="4"/>
      <c r="H56" s="1"/>
    </row>
    <row r="57" spans="1:8">
      <c r="A57" s="1" t="s">
        <v>50</v>
      </c>
      <c r="B57" s="1"/>
      <c r="C57" s="1">
        <v>6420</v>
      </c>
      <c r="D57" s="1" t="s">
        <v>51</v>
      </c>
      <c r="E57" s="1"/>
      <c r="F57" s="1"/>
      <c r="G57" s="5" t="s">
        <v>56</v>
      </c>
      <c r="H57" s="1"/>
    </row>
    <row r="58" spans="1:8">
      <c r="A58" s="1"/>
      <c r="B58" s="1"/>
      <c r="C58" s="1">
        <v>6421</v>
      </c>
      <c r="D58" s="1" t="s">
        <v>52</v>
      </c>
      <c r="E58" s="1"/>
      <c r="F58" s="1"/>
      <c r="G58" s="4">
        <v>7500</v>
      </c>
      <c r="H58" s="1"/>
    </row>
    <row r="59" spans="1:8">
      <c r="A59" s="1"/>
      <c r="B59" s="1"/>
      <c r="C59" s="1">
        <v>6471</v>
      </c>
      <c r="D59" s="1" t="s">
        <v>53</v>
      </c>
      <c r="E59" s="1"/>
      <c r="F59" s="1"/>
      <c r="G59" s="5" t="s">
        <v>56</v>
      </c>
      <c r="H59" s="1"/>
    </row>
    <row r="60" spans="1:8">
      <c r="A60" s="1"/>
      <c r="B60" s="1"/>
      <c r="C60" s="1">
        <v>6551</v>
      </c>
      <c r="D60" s="1" t="s">
        <v>54</v>
      </c>
      <c r="E60" s="1"/>
      <c r="F60" s="1"/>
      <c r="G60" s="4">
        <v>123732</v>
      </c>
      <c r="H60" s="1">
        <v>110175</v>
      </c>
    </row>
    <row r="61" spans="1:8">
      <c r="A61" s="1"/>
      <c r="B61" s="1"/>
      <c r="C61" s="1">
        <v>6590</v>
      </c>
      <c r="D61" s="1" t="s">
        <v>55</v>
      </c>
      <c r="E61" s="1"/>
      <c r="F61" s="1"/>
      <c r="G61" s="4">
        <v>50000</v>
      </c>
      <c r="H61" s="1"/>
    </row>
    <row r="62" spans="1:8">
      <c r="A62" s="1"/>
      <c r="B62" s="1"/>
      <c r="C62" s="1"/>
      <c r="D62" s="1"/>
      <c r="E62" s="1"/>
      <c r="F62" s="1"/>
      <c r="G62" s="4"/>
      <c r="H62" s="1"/>
    </row>
    <row r="63" spans="1:8">
      <c r="A63" s="1" t="s">
        <v>58</v>
      </c>
      <c r="B63" s="1"/>
      <c r="C63" s="1"/>
      <c r="D63" s="1"/>
      <c r="E63" s="1"/>
      <c r="F63" s="1"/>
      <c r="G63" s="4">
        <f>SUM(G3:G61)</f>
        <v>1232835</v>
      </c>
      <c r="H63" s="1">
        <f>SUM(H3:H62)</f>
        <v>244055</v>
      </c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</sheetData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Östgötateatern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Andersson</dc:creator>
  <cp:lastModifiedBy>Linde Sjöstedt</cp:lastModifiedBy>
  <cp:lastPrinted>2012-11-02T09:51:17Z</cp:lastPrinted>
  <dcterms:created xsi:type="dcterms:W3CDTF">2011-02-16T10:27:35Z</dcterms:created>
  <dcterms:modified xsi:type="dcterms:W3CDTF">2012-11-21T13:55:54Z</dcterms:modified>
</cp:coreProperties>
</file>